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andersenmotorsas-my.sharepoint.com/personal/dan_larsen_anmo_dk/Documents/P-drev/pcdal/excel/excel/Suzuki/Prislister/2026/"/>
    </mc:Choice>
  </mc:AlternateContent>
  <xr:revisionPtr revIDLastSave="82" documentId="8_{13A73A53-D372-456B-B1C3-CB0C2F7BE4B0}" xr6:coauthVersionLast="47" xr6:coauthVersionMax="47" xr10:uidLastSave="{27DDDEE3-C249-451A-82DF-1257EA5D5794}"/>
  <bookViews>
    <workbookView xWindow="28680" yWindow="-120" windowWidth="29040" windowHeight="15840" xr2:uid="{00000000-000D-0000-FFFF-FFFF00000000}"/>
  </bookViews>
  <sheets>
    <sheet name="Ark1" sheetId="1" r:id="rId1"/>
  </sheets>
  <definedNames>
    <definedName name="_xlnm.Print_Area" localSheetId="0">'Ark1'!$A$1:$F$65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0" i="1" l="1"/>
  <c r="D60" i="1"/>
  <c r="D63" i="1"/>
  <c r="F63" i="1" s="1"/>
  <c r="D50" i="1"/>
  <c r="F50" i="1" s="1"/>
  <c r="D62" i="1"/>
  <c r="F62" i="1" s="1"/>
  <c r="D61" i="1"/>
  <c r="F61" i="1" s="1"/>
  <c r="D49" i="1"/>
  <c r="F49" i="1" s="1"/>
  <c r="E19" i="1"/>
  <c r="D19" i="1"/>
  <c r="E54" i="1"/>
  <c r="D35" i="1"/>
  <c r="F35" i="1" s="1"/>
  <c r="N16" i="1"/>
  <c r="D27" i="1"/>
  <c r="D24" i="1"/>
  <c r="D28" i="1"/>
  <c r="D25" i="1"/>
  <c r="D22" i="1"/>
  <c r="D21" i="1"/>
  <c r="D20" i="1"/>
  <c r="E56" i="1"/>
  <c r="E53" i="1"/>
  <c r="E44" i="1"/>
  <c r="E46" i="1"/>
  <c r="E47" i="1"/>
  <c r="E41" i="1"/>
  <c r="E40" i="1"/>
  <c r="E39" i="1"/>
  <c r="E38" i="1"/>
  <c r="E32" i="1"/>
  <c r="E31" i="1"/>
  <c r="E28" i="1"/>
  <c r="E27" i="1"/>
  <c r="E25" i="1"/>
  <c r="E24" i="1"/>
  <c r="E22" i="1"/>
  <c r="E21" i="1"/>
  <c r="E20" i="1"/>
  <c r="D59" i="1"/>
  <c r="F59" i="1" s="1"/>
  <c r="D55" i="1"/>
  <c r="F55" i="1" s="1"/>
  <c r="D56" i="1"/>
  <c r="D54" i="1"/>
  <c r="D53" i="1"/>
  <c r="D48" i="1"/>
  <c r="F48" i="1" s="1"/>
  <c r="D44" i="1"/>
  <c r="D46" i="1"/>
  <c r="D45" i="1"/>
  <c r="F45" i="1" s="1"/>
  <c r="D47" i="1"/>
  <c r="D41" i="1"/>
  <c r="D40" i="1"/>
  <c r="D39" i="1"/>
  <c r="D38" i="1"/>
  <c r="D32" i="1"/>
  <c r="D34" i="1"/>
  <c r="D31" i="1"/>
  <c r="F44" i="1" l="1"/>
  <c r="F53" i="1"/>
  <c r="F54" i="1"/>
  <c r="F56" i="1"/>
  <c r="F27" i="1"/>
  <c r="F24" i="1"/>
  <c r="F28" i="1"/>
  <c r="F25" i="1"/>
  <c r="F22" i="1"/>
  <c r="F21" i="1"/>
  <c r="F31" i="1"/>
  <c r="F32" i="1"/>
  <c r="F34" i="1"/>
  <c r="F38" i="1"/>
  <c r="F39" i="1"/>
  <c r="F40" i="1"/>
  <c r="F41" i="1"/>
  <c r="F47" i="1"/>
  <c r="F46" i="1"/>
  <c r="F20" i="1"/>
  <c r="J53" i="1" l="1"/>
  <c r="F19" i="1"/>
</calcChain>
</file>

<file path=xl/sharedStrings.xml><?xml version="1.0" encoding="utf-8"?>
<sst xmlns="http://schemas.openxmlformats.org/spreadsheetml/2006/main" count="87" uniqueCount="79">
  <si>
    <t>Beskrivelse</t>
  </si>
  <si>
    <t>I alt kr.</t>
  </si>
  <si>
    <t>Mont. tid</t>
  </si>
  <si>
    <t>Bestillingsnr.</t>
  </si>
  <si>
    <t xml:space="preserve">Pris kr. </t>
  </si>
  <si>
    <t>TRANSPORT</t>
  </si>
  <si>
    <t>HJUL</t>
  </si>
  <si>
    <t>Alufælg 19", glossy black (4 stk.)</t>
  </si>
  <si>
    <t>Alufælge 19", black polished (4 stk.)</t>
  </si>
  <si>
    <t>ELEKTRISK UDSTYR</t>
  </si>
  <si>
    <t>Ladekabel, nødlader</t>
  </si>
  <si>
    <t>Ladekabel til ladestander, 5 m. (standard i bilen)</t>
  </si>
  <si>
    <t>Hjulkapler 18", sølv sæt med 4 stk.</t>
  </si>
  <si>
    <t>43240M58U20-000</t>
  </si>
  <si>
    <t>Hjulkapler 19", sølv sæt med 4 stk.</t>
  </si>
  <si>
    <t>990FM-00020-000</t>
  </si>
  <si>
    <t>990FM-00021-000</t>
  </si>
  <si>
    <t>990FM-00022-000</t>
  </si>
  <si>
    <t>Forkofangerstyling, sølv</t>
  </si>
  <si>
    <t>99000-990PR-200</t>
  </si>
  <si>
    <t>Sidestyling, sølv. Sæt til begge sider</t>
  </si>
  <si>
    <t>99000-990PR-201</t>
  </si>
  <si>
    <t>Bagkofangerstyling, sølv</t>
  </si>
  <si>
    <t>99000-990PR-202</t>
  </si>
  <si>
    <t>Stænklapper (4 stk.)</t>
  </si>
  <si>
    <t>99000-990PR-203</t>
  </si>
  <si>
    <t>75901-58UA0-000</t>
  </si>
  <si>
    <t>Bagkofangerbeskyttelse, rustfri stål</t>
  </si>
  <si>
    <t>99158-58U10-000</t>
  </si>
  <si>
    <t>Dørtrinbeskyttere, rustfri stål (4 stk.)</t>
  </si>
  <si>
    <t>99142-58U10-000</t>
  </si>
  <si>
    <t>990J0M58UM3-010</t>
  </si>
  <si>
    <t>Bagagerumsbakke</t>
  </si>
  <si>
    <t>99150-58U10-000</t>
  </si>
  <si>
    <t>INDVENDIGT</t>
  </si>
  <si>
    <t>Tagbærere (2 stk.)</t>
  </si>
  <si>
    <t>99176-58U00-000</t>
  </si>
  <si>
    <t>Anhængertræk</t>
  </si>
  <si>
    <t>99000-ANHTB-042</t>
  </si>
  <si>
    <t>Kabelsæt til anhængertræk, 13 pol</t>
  </si>
  <si>
    <t>9921U-58U00-000</t>
  </si>
  <si>
    <t>Adapater til anhængetræk (13 pol på bil - 7 pol)</t>
  </si>
  <si>
    <t>366F0-58U00-000</t>
  </si>
  <si>
    <t>99FIR-FM020-001</t>
  </si>
  <si>
    <t>UDVENDIGT</t>
  </si>
  <si>
    <t>Montering kr.</t>
  </si>
  <si>
    <t>Med Firestone vinterdæk og TPMS (4 stk.)</t>
  </si>
  <si>
    <t>Med Bridgestone vinter dæk og TPMS 4 stk.)</t>
  </si>
  <si>
    <t>Med Continental vinterdæk og TPMS (4 stk.)</t>
  </si>
  <si>
    <t>Timepris ekskl. moms</t>
  </si>
  <si>
    <t>Trådløs mobiloplader (QI lader)</t>
  </si>
  <si>
    <t>99BRI-FM020-001</t>
  </si>
  <si>
    <t>99CON-FM020-001</t>
  </si>
  <si>
    <t>99CON-FM021-001</t>
  </si>
  <si>
    <t>99CON-FM022-001</t>
  </si>
  <si>
    <t>99000-990TG-071</t>
  </si>
  <si>
    <t>Måtter i gummi</t>
  </si>
  <si>
    <t>43311-62R11</t>
  </si>
  <si>
    <t>Kompressor</t>
  </si>
  <si>
    <t>Dækskum</t>
  </si>
  <si>
    <t>43312-62R11</t>
  </si>
  <si>
    <t>Priser er inkl. dækafgift</t>
  </si>
  <si>
    <t>Plade nederst i bagagerum (til udvidelse af bagagerum)</t>
  </si>
  <si>
    <t>Alufælg 18", glossy black 5 eger (4 stk.)</t>
  </si>
  <si>
    <t>Pris ekskl. moms</t>
  </si>
  <si>
    <t>Taske til ladekabel</t>
  </si>
  <si>
    <t>990TF-00001-000</t>
  </si>
  <si>
    <t>990KP-00073-000</t>
  </si>
  <si>
    <t>990PI-00002-000</t>
  </si>
  <si>
    <t>Ladekabel med CEE stik, 5 m.</t>
  </si>
  <si>
    <t>99000-990TG-420</t>
  </si>
  <si>
    <t>Låsemøtrikker</t>
  </si>
  <si>
    <t>990E0-59J49-000</t>
  </si>
  <si>
    <t>Sikkerhedskit</t>
  </si>
  <si>
    <t>9925E-70T00-000</t>
  </si>
  <si>
    <t xml:space="preserve">Ladekabel til ladestander, 10 m. </t>
  </si>
  <si>
    <t xml:space="preserve">Passer til brochure TILBH-00A8I-025. Priserne er inklusive moms, inklusive montering. Ret til prisændringer uden varsel 7.01.26.         </t>
  </si>
  <si>
    <t>990PI-00003-000</t>
  </si>
  <si>
    <t>43240M58U70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</si>
</sst>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>
    <font>
      <sz val="10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SuzukiPRORegular"/>
      <family val="2"/>
    </font>
    <font>
      <b/>
      <u/>
      <sz val="11"/>
      <name val="SuzukiPRORegular"/>
      <family val="2"/>
    </font>
    <font>
      <b/>
      <sz val="11"/>
      <name val="SuzukiPRORegular"/>
      <family val="2"/>
    </font>
    <font>
      <sz val="11"/>
      <color rgb="FFFF0000"/>
      <name val="SuzukiPRORegular"/>
      <family val="2"/>
    </font>
    <font>
      <b/>
      <i/>
      <sz val="11"/>
      <name val="SuzukiPRORegular"/>
      <family val="2"/>
    </font>
    <font>
      <b/>
      <sz val="11"/>
      <color rgb="FFFF0000"/>
      <name val="SuzukiPRORegular"/>
      <family val="2"/>
    </font>
    <font>
      <b/>
      <sz val="11"/>
      <color indexed="10"/>
      <name val="SuzukiPRORegular"/>
      <family val="2"/>
    </font>
    <font>
      <b/>
      <sz val="13"/>
      <name val="SuzukiPRORegular"/>
      <family val="2"/>
    </font>
    <font>
      <sz val="10"/>
      <color indexed="9"/>
      <name val="SuzukiPRORegular"/>
      <family val="2"/>
    </font>
    <font>
      <sz val="10"/>
      <color rgb="FFFF0000"/>
      <name val="SuzukiPRORegular"/>
      <family val="2"/>
    </font>
    <font>
      <sz val="10"/>
      <name val="SuzukiPRORegular"/>
      <family val="2"/>
    </font>
    <font>
      <sz val="11"/>
      <color theme="0"/>
      <name val="SuzukiPRORegular"/>
      <family val="2"/>
    </font>
    <font>
      <sz val="9"/>
      <color theme="0"/>
      <name val="SuzukiPRORegular"/>
      <family val="2"/>
    </font>
    <font>
      <sz val="9"/>
      <color theme="1"/>
      <name val="SuzukiPRORegular"/>
      <family val="2"/>
    </font>
    <font>
      <sz val="11"/>
      <color theme="1"/>
      <name val="SuzukiPRORegular"/>
      <family val="2"/>
    </font>
    <font>
      <u/>
      <sz val="11"/>
      <name val="SuzukiPRORegular"/>
      <family val="2"/>
    </font>
    <font>
      <sz val="14"/>
      <color rgb="FF000000"/>
      <name val="Suzuki PRO"/>
    </font>
    <font>
      <sz val="11"/>
      <color rgb="FF4C4C4C"/>
      <name val="Open Sans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8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6" fillId="2" borderId="0" xfId="0" applyFont="1" applyFill="1"/>
    <xf numFmtId="0" fontId="4" fillId="2" borderId="0" xfId="0" applyFont="1" applyFill="1"/>
    <xf numFmtId="4" fontId="7" fillId="0" borderId="0" xfId="0" applyNumberFormat="1" applyFont="1"/>
    <xf numFmtId="4" fontId="4" fillId="0" borderId="0" xfId="0" applyNumberFormat="1" applyFont="1"/>
    <xf numFmtId="0" fontId="4" fillId="4" borderId="0" xfId="0" applyFont="1" applyFill="1"/>
    <xf numFmtId="0" fontId="8" fillId="2" borderId="0" xfId="0" applyFont="1" applyFill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4" fontId="9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10" fillId="0" borderId="0" xfId="0" applyFont="1"/>
    <xf numFmtId="0" fontId="7" fillId="0" borderId="0" xfId="2" applyFont="1" applyAlignment="1">
      <alignment horizontal="center"/>
    </xf>
    <xf numFmtId="2" fontId="10" fillId="0" borderId="0" xfId="0" applyNumberFormat="1" applyFont="1"/>
    <xf numFmtId="43" fontId="7" fillId="0" borderId="0" xfId="3" applyFont="1" applyFill="1" applyBorder="1" applyAlignment="1">
      <alignment horizontal="right" vertical="center" wrapText="1"/>
    </xf>
    <xf numFmtId="2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4" borderId="0" xfId="0" applyFont="1" applyFill="1" applyAlignment="1">
      <alignment vertical="center"/>
    </xf>
    <xf numFmtId="0" fontId="4" fillId="0" borderId="0" xfId="0" applyFont="1" applyAlignment="1">
      <alignment vertical="top"/>
    </xf>
    <xf numFmtId="43" fontId="13" fillId="0" borderId="0" xfId="3" applyFont="1" applyBorder="1"/>
    <xf numFmtId="2" fontId="14" fillId="0" borderId="0" xfId="0" applyNumberFormat="1" applyFont="1" applyAlignment="1">
      <alignment horizontal="center"/>
    </xf>
    <xf numFmtId="4" fontId="14" fillId="0" borderId="0" xfId="0" applyNumberFormat="1" applyFont="1"/>
    <xf numFmtId="0" fontId="14" fillId="0" borderId="0" xfId="0" applyFont="1"/>
    <xf numFmtId="0" fontId="14" fillId="4" borderId="0" xfId="0" applyFont="1" applyFill="1"/>
    <xf numFmtId="0" fontId="6" fillId="0" borderId="1" xfId="0" applyFont="1" applyBorder="1" applyAlignment="1">
      <alignment horizontal="right" vertical="top" wrapText="1"/>
    </xf>
    <xf numFmtId="0" fontId="11" fillId="6" borderId="2" xfId="0" applyFont="1" applyFill="1" applyBorder="1"/>
    <xf numFmtId="0" fontId="6" fillId="6" borderId="0" xfId="0" applyFont="1" applyFill="1" applyAlignment="1">
      <alignment vertical="top" wrapText="1"/>
    </xf>
    <xf numFmtId="0" fontId="16" fillId="6" borderId="0" xfId="0" applyFont="1" applyFill="1"/>
    <xf numFmtId="4" fontId="15" fillId="5" borderId="0" xfId="0" applyNumberFormat="1" applyFont="1" applyFill="1" applyAlignment="1">
      <alignment horizontal="right"/>
    </xf>
    <xf numFmtId="4" fontId="15" fillId="5" borderId="3" xfId="0" applyNumberFormat="1" applyFont="1" applyFill="1" applyBorder="1" applyAlignment="1">
      <alignment horizontal="right"/>
    </xf>
    <xf numFmtId="0" fontId="4" fillId="6" borderId="2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vertical="center" wrapText="1"/>
    </xf>
    <xf numFmtId="0" fontId="17" fillId="7" borderId="0" xfId="1" applyFont="1" applyFill="1" applyAlignment="1">
      <alignment horizontal="left" vertical="center" wrapText="1"/>
    </xf>
    <xf numFmtId="4" fontId="15" fillId="5" borderId="0" xfId="0" applyNumberFormat="1" applyFont="1" applyFill="1" applyAlignment="1">
      <alignment horizontal="right" vertical="center"/>
    </xf>
    <xf numFmtId="4" fontId="15" fillId="5" borderId="3" xfId="0" applyNumberFormat="1" applyFont="1" applyFill="1" applyBorder="1" applyAlignment="1">
      <alignment horizontal="right" vertical="center"/>
    </xf>
    <xf numFmtId="0" fontId="4" fillId="6" borderId="0" xfId="0" applyFont="1" applyFill="1" applyAlignment="1">
      <alignment vertical="center" wrapText="1"/>
    </xf>
    <xf numFmtId="0" fontId="17" fillId="6" borderId="0" xfId="0" applyFont="1" applyFill="1"/>
    <xf numFmtId="0" fontId="4" fillId="6" borderId="2" xfId="0" applyFont="1" applyFill="1" applyBorder="1"/>
    <xf numFmtId="0" fontId="18" fillId="6" borderId="0" xfId="0" applyFont="1" applyFill="1"/>
    <xf numFmtId="0" fontId="15" fillId="5" borderId="0" xfId="0" applyFont="1" applyFill="1"/>
    <xf numFmtId="0" fontId="4" fillId="6" borderId="0" xfId="0" applyFont="1" applyFill="1"/>
    <xf numFmtId="0" fontId="15" fillId="5" borderId="3" xfId="0" applyFont="1" applyFill="1" applyBorder="1"/>
    <xf numFmtId="0" fontId="20" fillId="0" borderId="0" xfId="0" applyFont="1"/>
    <xf numFmtId="0" fontId="21" fillId="0" borderId="0" xfId="0" applyFont="1"/>
    <xf numFmtId="0" fontId="12" fillId="3" borderId="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</cellXfs>
  <cellStyles count="4">
    <cellStyle name="Komma" xfId="3" builtinId="3"/>
    <cellStyle name="Normal" xfId="0" builtinId="0"/>
    <cellStyle name="Normal_Ark1" xfId="1" xr:uid="{00000000-0005-0000-0000-000001000000}"/>
    <cellStyle name="Normal_Ark1_1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00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708660</xdr:colOff>
      <xdr:row>0</xdr:row>
      <xdr:rowOff>11430</xdr:rowOff>
    </xdr:from>
    <xdr:to>
      <xdr:col>5</xdr:col>
      <xdr:colOff>691520</xdr:colOff>
      <xdr:row>8</xdr:row>
      <xdr:rowOff>19050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3724275" y="19050"/>
          <a:ext cx="29718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2</xdr:col>
      <xdr:colOff>1181100</xdr:colOff>
      <xdr:row>19</xdr:row>
      <xdr:rowOff>0</xdr:rowOff>
    </xdr:from>
    <xdr:to>
      <xdr:col>3</xdr:col>
      <xdr:colOff>73776</xdr:colOff>
      <xdr:row>19</xdr:row>
      <xdr:rowOff>202623</xdr:rowOff>
    </xdr:to>
    <xdr:sp macro="" textlink="">
      <xdr:nvSpPr>
        <xdr:cNvPr id="1059" name="Text Box 29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4312920" y="41148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1181100</xdr:colOff>
      <xdr:row>19</xdr:row>
      <xdr:rowOff>0</xdr:rowOff>
    </xdr:from>
    <xdr:ext cx="68580" cy="200025"/>
    <xdr:sp macro="" textlink="">
      <xdr:nvSpPr>
        <xdr:cNvPr id="6" name="Text Box 2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314825" y="4150995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26</xdr:row>
      <xdr:rowOff>0</xdr:rowOff>
    </xdr:from>
    <xdr:ext cx="70312" cy="202623"/>
    <xdr:sp macro="" textlink="">
      <xdr:nvSpPr>
        <xdr:cNvPr id="2" name="Text Box 29">
          <a:extLst>
            <a:ext uri="{FF2B5EF4-FFF2-40B4-BE49-F238E27FC236}">
              <a16:creationId xmlns:a16="http://schemas.microsoft.com/office/drawing/2014/main" id="{A9B18D41-8E0D-4CB7-8019-FCBD7AC2A7DD}"/>
            </a:ext>
          </a:extLst>
        </xdr:cNvPr>
        <xdr:cNvSpPr txBox="1">
          <a:spLocks noChangeArrowheads="1"/>
        </xdr:cNvSpPr>
      </xdr:nvSpPr>
      <xdr:spPr bwMode="auto">
        <a:xfrm>
          <a:off x="4315691" y="4009159"/>
          <a:ext cx="70312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26</xdr:row>
      <xdr:rowOff>0</xdr:rowOff>
    </xdr:from>
    <xdr:ext cx="68580" cy="200025"/>
    <xdr:sp macro="" textlink="">
      <xdr:nvSpPr>
        <xdr:cNvPr id="4" name="Text Box 29">
          <a:extLst>
            <a:ext uri="{FF2B5EF4-FFF2-40B4-BE49-F238E27FC236}">
              <a16:creationId xmlns:a16="http://schemas.microsoft.com/office/drawing/2014/main" id="{F29518AB-F6A9-48C5-8CC0-28F7145CCEE3}"/>
            </a:ext>
          </a:extLst>
        </xdr:cNvPr>
        <xdr:cNvSpPr txBox="1">
          <a:spLocks noChangeArrowheads="1"/>
        </xdr:cNvSpPr>
      </xdr:nvSpPr>
      <xdr:spPr bwMode="auto">
        <a:xfrm>
          <a:off x="4315691" y="4009159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18</xdr:row>
      <xdr:rowOff>0</xdr:rowOff>
    </xdr:from>
    <xdr:ext cx="73776" cy="202623"/>
    <xdr:sp macro="" textlink="">
      <xdr:nvSpPr>
        <xdr:cNvPr id="3" name="Text Box 29">
          <a:extLst>
            <a:ext uri="{FF2B5EF4-FFF2-40B4-BE49-F238E27FC236}">
              <a16:creationId xmlns:a16="http://schemas.microsoft.com/office/drawing/2014/main" id="{189EF837-B39B-418C-A8E0-55B8F09BDACA}"/>
            </a:ext>
          </a:extLst>
        </xdr:cNvPr>
        <xdr:cNvSpPr txBox="1">
          <a:spLocks noChangeArrowheads="1"/>
        </xdr:cNvSpPr>
      </xdr:nvSpPr>
      <xdr:spPr bwMode="auto">
        <a:xfrm>
          <a:off x="5114925" y="392430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18</xdr:row>
      <xdr:rowOff>0</xdr:rowOff>
    </xdr:from>
    <xdr:ext cx="68580" cy="200025"/>
    <xdr:sp macro="" textlink="">
      <xdr:nvSpPr>
        <xdr:cNvPr id="5" name="Text Box 29">
          <a:extLst>
            <a:ext uri="{FF2B5EF4-FFF2-40B4-BE49-F238E27FC236}">
              <a16:creationId xmlns:a16="http://schemas.microsoft.com/office/drawing/2014/main" id="{692EF575-AA72-4697-AF2D-B239A2C23924}"/>
            </a:ext>
          </a:extLst>
        </xdr:cNvPr>
        <xdr:cNvSpPr txBox="1">
          <a:spLocks noChangeArrowheads="1"/>
        </xdr:cNvSpPr>
      </xdr:nvSpPr>
      <xdr:spPr bwMode="auto">
        <a:xfrm>
          <a:off x="5114925" y="392430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30</xdr:row>
      <xdr:rowOff>0</xdr:rowOff>
    </xdr:from>
    <xdr:ext cx="73776" cy="202623"/>
    <xdr:sp macro="" textlink="">
      <xdr:nvSpPr>
        <xdr:cNvPr id="7" name="Text Box 29">
          <a:extLst>
            <a:ext uri="{FF2B5EF4-FFF2-40B4-BE49-F238E27FC236}">
              <a16:creationId xmlns:a16="http://schemas.microsoft.com/office/drawing/2014/main" id="{F9B3E340-7680-4B6D-9D46-3BC43352FEA5}"/>
            </a:ext>
          </a:extLst>
        </xdr:cNvPr>
        <xdr:cNvSpPr txBox="1">
          <a:spLocks noChangeArrowheads="1"/>
        </xdr:cNvSpPr>
      </xdr:nvSpPr>
      <xdr:spPr bwMode="auto">
        <a:xfrm>
          <a:off x="4972050" y="369570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30</xdr:row>
      <xdr:rowOff>0</xdr:rowOff>
    </xdr:from>
    <xdr:ext cx="68580" cy="200025"/>
    <xdr:sp macro="" textlink="">
      <xdr:nvSpPr>
        <xdr:cNvPr id="9" name="Text Box 29">
          <a:extLst>
            <a:ext uri="{FF2B5EF4-FFF2-40B4-BE49-F238E27FC236}">
              <a16:creationId xmlns:a16="http://schemas.microsoft.com/office/drawing/2014/main" id="{DB5BC2CC-E677-419C-9C87-8D9BC9EC40AD}"/>
            </a:ext>
          </a:extLst>
        </xdr:cNvPr>
        <xdr:cNvSpPr txBox="1">
          <a:spLocks noChangeArrowheads="1"/>
        </xdr:cNvSpPr>
      </xdr:nvSpPr>
      <xdr:spPr bwMode="auto">
        <a:xfrm>
          <a:off x="4972050" y="369570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31</xdr:row>
      <xdr:rowOff>0</xdr:rowOff>
    </xdr:from>
    <xdr:ext cx="73776" cy="202623"/>
    <xdr:sp macro="" textlink="">
      <xdr:nvSpPr>
        <xdr:cNvPr id="10" name="Text Box 29">
          <a:extLst>
            <a:ext uri="{FF2B5EF4-FFF2-40B4-BE49-F238E27FC236}">
              <a16:creationId xmlns:a16="http://schemas.microsoft.com/office/drawing/2014/main" id="{672CDF27-8FC1-4253-BE4E-F030A3A8C13B}"/>
            </a:ext>
          </a:extLst>
        </xdr:cNvPr>
        <xdr:cNvSpPr txBox="1">
          <a:spLocks noChangeArrowheads="1"/>
        </xdr:cNvSpPr>
      </xdr:nvSpPr>
      <xdr:spPr bwMode="auto">
        <a:xfrm>
          <a:off x="4972050" y="638175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31</xdr:row>
      <xdr:rowOff>0</xdr:rowOff>
    </xdr:from>
    <xdr:ext cx="68580" cy="200025"/>
    <xdr:sp macro="" textlink="">
      <xdr:nvSpPr>
        <xdr:cNvPr id="11" name="Text Box 29">
          <a:extLst>
            <a:ext uri="{FF2B5EF4-FFF2-40B4-BE49-F238E27FC236}">
              <a16:creationId xmlns:a16="http://schemas.microsoft.com/office/drawing/2014/main" id="{AB3965EE-86C4-4F54-9DAE-3BE7892A52E2}"/>
            </a:ext>
          </a:extLst>
        </xdr:cNvPr>
        <xdr:cNvSpPr txBox="1">
          <a:spLocks noChangeArrowheads="1"/>
        </xdr:cNvSpPr>
      </xdr:nvSpPr>
      <xdr:spPr bwMode="auto">
        <a:xfrm>
          <a:off x="4972050" y="638175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33</xdr:row>
      <xdr:rowOff>0</xdr:rowOff>
    </xdr:from>
    <xdr:ext cx="73776" cy="202623"/>
    <xdr:sp macro="" textlink="">
      <xdr:nvSpPr>
        <xdr:cNvPr id="12" name="Text Box 29">
          <a:extLst>
            <a:ext uri="{FF2B5EF4-FFF2-40B4-BE49-F238E27FC236}">
              <a16:creationId xmlns:a16="http://schemas.microsoft.com/office/drawing/2014/main" id="{696A6C11-CC68-4813-A17A-2A67273D255C}"/>
            </a:ext>
          </a:extLst>
        </xdr:cNvPr>
        <xdr:cNvSpPr txBox="1">
          <a:spLocks noChangeArrowheads="1"/>
        </xdr:cNvSpPr>
      </xdr:nvSpPr>
      <xdr:spPr bwMode="auto">
        <a:xfrm>
          <a:off x="4972050" y="638175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33</xdr:row>
      <xdr:rowOff>0</xdr:rowOff>
    </xdr:from>
    <xdr:ext cx="68580" cy="200025"/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76985101-A308-4751-93CB-D8D98405D108}"/>
            </a:ext>
          </a:extLst>
        </xdr:cNvPr>
        <xdr:cNvSpPr txBox="1">
          <a:spLocks noChangeArrowheads="1"/>
        </xdr:cNvSpPr>
      </xdr:nvSpPr>
      <xdr:spPr bwMode="auto">
        <a:xfrm>
          <a:off x="4972050" y="638175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37</xdr:row>
      <xdr:rowOff>0</xdr:rowOff>
    </xdr:from>
    <xdr:ext cx="73776" cy="202623"/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EC696EF5-5DE3-4C4F-B8C3-A9422116010C}"/>
            </a:ext>
          </a:extLst>
        </xdr:cNvPr>
        <xdr:cNvSpPr txBox="1">
          <a:spLocks noChangeArrowheads="1"/>
        </xdr:cNvSpPr>
      </xdr:nvSpPr>
      <xdr:spPr bwMode="auto">
        <a:xfrm>
          <a:off x="4972050" y="683895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37</xdr:row>
      <xdr:rowOff>0</xdr:rowOff>
    </xdr:from>
    <xdr:ext cx="68580" cy="200025"/>
    <xdr:sp macro="" textlink="">
      <xdr:nvSpPr>
        <xdr:cNvPr id="15" name="Text Box 29">
          <a:extLst>
            <a:ext uri="{FF2B5EF4-FFF2-40B4-BE49-F238E27FC236}">
              <a16:creationId xmlns:a16="http://schemas.microsoft.com/office/drawing/2014/main" id="{7D45DF2A-976B-4FE7-B0EF-7874EB348276}"/>
            </a:ext>
          </a:extLst>
        </xdr:cNvPr>
        <xdr:cNvSpPr txBox="1">
          <a:spLocks noChangeArrowheads="1"/>
        </xdr:cNvSpPr>
      </xdr:nvSpPr>
      <xdr:spPr bwMode="auto">
        <a:xfrm>
          <a:off x="4972050" y="683895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38</xdr:row>
      <xdr:rowOff>0</xdr:rowOff>
    </xdr:from>
    <xdr:ext cx="73776" cy="202623"/>
    <xdr:sp macro="" textlink="">
      <xdr:nvSpPr>
        <xdr:cNvPr id="16" name="Text Box 29">
          <a:extLst>
            <a:ext uri="{FF2B5EF4-FFF2-40B4-BE49-F238E27FC236}">
              <a16:creationId xmlns:a16="http://schemas.microsoft.com/office/drawing/2014/main" id="{03601874-FC14-40B1-BB58-417F9C8F2220}"/>
            </a:ext>
          </a:extLst>
        </xdr:cNvPr>
        <xdr:cNvSpPr txBox="1">
          <a:spLocks noChangeArrowheads="1"/>
        </xdr:cNvSpPr>
      </xdr:nvSpPr>
      <xdr:spPr bwMode="auto">
        <a:xfrm>
          <a:off x="4972050" y="683895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38</xdr:row>
      <xdr:rowOff>0</xdr:rowOff>
    </xdr:from>
    <xdr:ext cx="68580" cy="200025"/>
    <xdr:sp macro="" textlink="">
      <xdr:nvSpPr>
        <xdr:cNvPr id="17" name="Text Box 29">
          <a:extLst>
            <a:ext uri="{FF2B5EF4-FFF2-40B4-BE49-F238E27FC236}">
              <a16:creationId xmlns:a16="http://schemas.microsoft.com/office/drawing/2014/main" id="{10430A97-68D7-4B96-9660-EC7E54B99F4C}"/>
            </a:ext>
          </a:extLst>
        </xdr:cNvPr>
        <xdr:cNvSpPr txBox="1">
          <a:spLocks noChangeArrowheads="1"/>
        </xdr:cNvSpPr>
      </xdr:nvSpPr>
      <xdr:spPr bwMode="auto">
        <a:xfrm>
          <a:off x="4972050" y="683895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39</xdr:row>
      <xdr:rowOff>0</xdr:rowOff>
    </xdr:from>
    <xdr:ext cx="73776" cy="202623"/>
    <xdr:sp macro="" textlink="">
      <xdr:nvSpPr>
        <xdr:cNvPr id="18" name="Text Box 29">
          <a:extLst>
            <a:ext uri="{FF2B5EF4-FFF2-40B4-BE49-F238E27FC236}">
              <a16:creationId xmlns:a16="http://schemas.microsoft.com/office/drawing/2014/main" id="{873CB3BD-020C-474F-9DCA-22EC07AB11B0}"/>
            </a:ext>
          </a:extLst>
        </xdr:cNvPr>
        <xdr:cNvSpPr txBox="1">
          <a:spLocks noChangeArrowheads="1"/>
        </xdr:cNvSpPr>
      </xdr:nvSpPr>
      <xdr:spPr bwMode="auto">
        <a:xfrm>
          <a:off x="4972050" y="683895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39</xdr:row>
      <xdr:rowOff>0</xdr:rowOff>
    </xdr:from>
    <xdr:ext cx="68580" cy="200025"/>
    <xdr:sp macro="" textlink="">
      <xdr:nvSpPr>
        <xdr:cNvPr id="19" name="Text Box 29">
          <a:extLst>
            <a:ext uri="{FF2B5EF4-FFF2-40B4-BE49-F238E27FC236}">
              <a16:creationId xmlns:a16="http://schemas.microsoft.com/office/drawing/2014/main" id="{72EB9AE6-2EF8-4FB4-8125-8961E7B36A32}"/>
            </a:ext>
          </a:extLst>
        </xdr:cNvPr>
        <xdr:cNvSpPr txBox="1">
          <a:spLocks noChangeArrowheads="1"/>
        </xdr:cNvSpPr>
      </xdr:nvSpPr>
      <xdr:spPr bwMode="auto">
        <a:xfrm>
          <a:off x="4972050" y="683895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40</xdr:row>
      <xdr:rowOff>0</xdr:rowOff>
    </xdr:from>
    <xdr:ext cx="73776" cy="202623"/>
    <xdr:sp macro="" textlink="">
      <xdr:nvSpPr>
        <xdr:cNvPr id="20" name="Text Box 29">
          <a:extLst>
            <a:ext uri="{FF2B5EF4-FFF2-40B4-BE49-F238E27FC236}">
              <a16:creationId xmlns:a16="http://schemas.microsoft.com/office/drawing/2014/main" id="{293A35DD-80C2-4E6E-B873-A82475754BEE}"/>
            </a:ext>
          </a:extLst>
        </xdr:cNvPr>
        <xdr:cNvSpPr txBox="1">
          <a:spLocks noChangeArrowheads="1"/>
        </xdr:cNvSpPr>
      </xdr:nvSpPr>
      <xdr:spPr bwMode="auto">
        <a:xfrm>
          <a:off x="4972050" y="683895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40</xdr:row>
      <xdr:rowOff>0</xdr:rowOff>
    </xdr:from>
    <xdr:ext cx="68580" cy="200025"/>
    <xdr:sp macro="" textlink="">
      <xdr:nvSpPr>
        <xdr:cNvPr id="21" name="Text Box 29">
          <a:extLst>
            <a:ext uri="{FF2B5EF4-FFF2-40B4-BE49-F238E27FC236}">
              <a16:creationId xmlns:a16="http://schemas.microsoft.com/office/drawing/2014/main" id="{1409A0B9-A6CA-4A2C-A77B-797E19F090D9}"/>
            </a:ext>
          </a:extLst>
        </xdr:cNvPr>
        <xdr:cNvSpPr txBox="1">
          <a:spLocks noChangeArrowheads="1"/>
        </xdr:cNvSpPr>
      </xdr:nvSpPr>
      <xdr:spPr bwMode="auto">
        <a:xfrm>
          <a:off x="4972050" y="683895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46</xdr:row>
      <xdr:rowOff>0</xdr:rowOff>
    </xdr:from>
    <xdr:ext cx="73776" cy="202623"/>
    <xdr:sp macro="" textlink="">
      <xdr:nvSpPr>
        <xdr:cNvPr id="22" name="Text Box 29">
          <a:extLst>
            <a:ext uri="{FF2B5EF4-FFF2-40B4-BE49-F238E27FC236}">
              <a16:creationId xmlns:a16="http://schemas.microsoft.com/office/drawing/2014/main" id="{AD4A9DB5-4959-44F0-971C-E4614CA16701}"/>
            </a:ext>
          </a:extLst>
        </xdr:cNvPr>
        <xdr:cNvSpPr txBox="1">
          <a:spLocks noChangeArrowheads="1"/>
        </xdr:cNvSpPr>
      </xdr:nvSpPr>
      <xdr:spPr bwMode="auto">
        <a:xfrm>
          <a:off x="4972050" y="683895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46</xdr:row>
      <xdr:rowOff>0</xdr:rowOff>
    </xdr:from>
    <xdr:ext cx="68580" cy="200025"/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3F2836AD-FCA7-4C02-84CF-2C4E3A55C8B7}"/>
            </a:ext>
          </a:extLst>
        </xdr:cNvPr>
        <xdr:cNvSpPr txBox="1">
          <a:spLocks noChangeArrowheads="1"/>
        </xdr:cNvSpPr>
      </xdr:nvSpPr>
      <xdr:spPr bwMode="auto">
        <a:xfrm>
          <a:off x="4972050" y="683895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44</xdr:row>
      <xdr:rowOff>0</xdr:rowOff>
    </xdr:from>
    <xdr:ext cx="73776" cy="202623"/>
    <xdr:sp macro="" textlink="">
      <xdr:nvSpPr>
        <xdr:cNvPr id="24" name="Text Box 29">
          <a:extLst>
            <a:ext uri="{FF2B5EF4-FFF2-40B4-BE49-F238E27FC236}">
              <a16:creationId xmlns:a16="http://schemas.microsoft.com/office/drawing/2014/main" id="{A0C08818-4AA2-4839-9467-0F2351C17EF5}"/>
            </a:ext>
          </a:extLst>
        </xdr:cNvPr>
        <xdr:cNvSpPr txBox="1">
          <a:spLocks noChangeArrowheads="1"/>
        </xdr:cNvSpPr>
      </xdr:nvSpPr>
      <xdr:spPr bwMode="auto">
        <a:xfrm>
          <a:off x="4972050" y="843915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44</xdr:row>
      <xdr:rowOff>0</xdr:rowOff>
    </xdr:from>
    <xdr:ext cx="68580" cy="200025"/>
    <xdr:sp macro="" textlink="">
      <xdr:nvSpPr>
        <xdr:cNvPr id="25" name="Text Box 29">
          <a:extLst>
            <a:ext uri="{FF2B5EF4-FFF2-40B4-BE49-F238E27FC236}">
              <a16:creationId xmlns:a16="http://schemas.microsoft.com/office/drawing/2014/main" id="{C328D713-B26C-4834-9BBF-118CA31DA01E}"/>
            </a:ext>
          </a:extLst>
        </xdr:cNvPr>
        <xdr:cNvSpPr txBox="1">
          <a:spLocks noChangeArrowheads="1"/>
        </xdr:cNvSpPr>
      </xdr:nvSpPr>
      <xdr:spPr bwMode="auto">
        <a:xfrm>
          <a:off x="4972050" y="843915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44</xdr:row>
      <xdr:rowOff>0</xdr:rowOff>
    </xdr:from>
    <xdr:ext cx="73776" cy="202623"/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FE85AE24-F272-40C9-930A-C884A4C5E969}"/>
            </a:ext>
          </a:extLst>
        </xdr:cNvPr>
        <xdr:cNvSpPr txBox="1">
          <a:spLocks noChangeArrowheads="1"/>
        </xdr:cNvSpPr>
      </xdr:nvSpPr>
      <xdr:spPr bwMode="auto">
        <a:xfrm>
          <a:off x="4972050" y="843915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44</xdr:row>
      <xdr:rowOff>0</xdr:rowOff>
    </xdr:from>
    <xdr:ext cx="68580" cy="200025"/>
    <xdr:sp macro="" textlink="">
      <xdr:nvSpPr>
        <xdr:cNvPr id="27" name="Text Box 29">
          <a:extLst>
            <a:ext uri="{FF2B5EF4-FFF2-40B4-BE49-F238E27FC236}">
              <a16:creationId xmlns:a16="http://schemas.microsoft.com/office/drawing/2014/main" id="{688FDD78-0997-418B-89D1-290D291C31D4}"/>
            </a:ext>
          </a:extLst>
        </xdr:cNvPr>
        <xdr:cNvSpPr txBox="1">
          <a:spLocks noChangeArrowheads="1"/>
        </xdr:cNvSpPr>
      </xdr:nvSpPr>
      <xdr:spPr bwMode="auto">
        <a:xfrm>
          <a:off x="4972050" y="843915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45</xdr:row>
      <xdr:rowOff>0</xdr:rowOff>
    </xdr:from>
    <xdr:ext cx="73776" cy="202623"/>
    <xdr:sp macro="" textlink="">
      <xdr:nvSpPr>
        <xdr:cNvPr id="28" name="Text Box 29">
          <a:extLst>
            <a:ext uri="{FF2B5EF4-FFF2-40B4-BE49-F238E27FC236}">
              <a16:creationId xmlns:a16="http://schemas.microsoft.com/office/drawing/2014/main" id="{AAE19984-DE58-4E53-82AA-823493647AA1}"/>
            </a:ext>
          </a:extLst>
        </xdr:cNvPr>
        <xdr:cNvSpPr txBox="1">
          <a:spLocks noChangeArrowheads="1"/>
        </xdr:cNvSpPr>
      </xdr:nvSpPr>
      <xdr:spPr bwMode="auto">
        <a:xfrm>
          <a:off x="4972050" y="843915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45</xdr:row>
      <xdr:rowOff>0</xdr:rowOff>
    </xdr:from>
    <xdr:ext cx="68580" cy="200025"/>
    <xdr:sp macro="" textlink="">
      <xdr:nvSpPr>
        <xdr:cNvPr id="29" name="Text Box 29">
          <a:extLst>
            <a:ext uri="{FF2B5EF4-FFF2-40B4-BE49-F238E27FC236}">
              <a16:creationId xmlns:a16="http://schemas.microsoft.com/office/drawing/2014/main" id="{C033592A-77E9-4267-AA02-DB1C6ADD5EEA}"/>
            </a:ext>
          </a:extLst>
        </xdr:cNvPr>
        <xdr:cNvSpPr txBox="1">
          <a:spLocks noChangeArrowheads="1"/>
        </xdr:cNvSpPr>
      </xdr:nvSpPr>
      <xdr:spPr bwMode="auto">
        <a:xfrm>
          <a:off x="4972050" y="843915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43</xdr:row>
      <xdr:rowOff>0</xdr:rowOff>
    </xdr:from>
    <xdr:ext cx="73776" cy="202623"/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7E2143AD-BFFA-4D23-9293-4751E4413625}"/>
            </a:ext>
          </a:extLst>
        </xdr:cNvPr>
        <xdr:cNvSpPr txBox="1">
          <a:spLocks noChangeArrowheads="1"/>
        </xdr:cNvSpPr>
      </xdr:nvSpPr>
      <xdr:spPr bwMode="auto">
        <a:xfrm>
          <a:off x="4972050" y="843915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43</xdr:row>
      <xdr:rowOff>0</xdr:rowOff>
    </xdr:from>
    <xdr:ext cx="68580" cy="200025"/>
    <xdr:sp macro="" textlink="">
      <xdr:nvSpPr>
        <xdr:cNvPr id="31" name="Text Box 29">
          <a:extLst>
            <a:ext uri="{FF2B5EF4-FFF2-40B4-BE49-F238E27FC236}">
              <a16:creationId xmlns:a16="http://schemas.microsoft.com/office/drawing/2014/main" id="{8DA5AA1F-D54F-4E38-BC8C-5C7C7739F012}"/>
            </a:ext>
          </a:extLst>
        </xdr:cNvPr>
        <xdr:cNvSpPr txBox="1">
          <a:spLocks noChangeArrowheads="1"/>
        </xdr:cNvSpPr>
      </xdr:nvSpPr>
      <xdr:spPr bwMode="auto">
        <a:xfrm>
          <a:off x="4972050" y="843915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47</xdr:row>
      <xdr:rowOff>0</xdr:rowOff>
    </xdr:from>
    <xdr:ext cx="73776" cy="202623"/>
    <xdr:sp macro="" textlink="">
      <xdr:nvSpPr>
        <xdr:cNvPr id="1024" name="Text Box 29">
          <a:extLst>
            <a:ext uri="{FF2B5EF4-FFF2-40B4-BE49-F238E27FC236}">
              <a16:creationId xmlns:a16="http://schemas.microsoft.com/office/drawing/2014/main" id="{2C012050-6838-465D-B84A-DD144FD46D5A}"/>
            </a:ext>
          </a:extLst>
        </xdr:cNvPr>
        <xdr:cNvSpPr txBox="1">
          <a:spLocks noChangeArrowheads="1"/>
        </xdr:cNvSpPr>
      </xdr:nvSpPr>
      <xdr:spPr bwMode="auto">
        <a:xfrm>
          <a:off x="4972050" y="843915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47</xdr:row>
      <xdr:rowOff>0</xdr:rowOff>
    </xdr:from>
    <xdr:ext cx="68580" cy="200025"/>
    <xdr:sp macro="" textlink="">
      <xdr:nvSpPr>
        <xdr:cNvPr id="1026" name="Text Box 29">
          <a:extLst>
            <a:ext uri="{FF2B5EF4-FFF2-40B4-BE49-F238E27FC236}">
              <a16:creationId xmlns:a16="http://schemas.microsoft.com/office/drawing/2014/main" id="{215146E7-DB4B-4C8E-A117-0D0EB4DF5298}"/>
            </a:ext>
          </a:extLst>
        </xdr:cNvPr>
        <xdr:cNvSpPr txBox="1">
          <a:spLocks noChangeArrowheads="1"/>
        </xdr:cNvSpPr>
      </xdr:nvSpPr>
      <xdr:spPr bwMode="auto">
        <a:xfrm>
          <a:off x="4972050" y="843915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66</xdr:row>
      <xdr:rowOff>0</xdr:rowOff>
    </xdr:from>
    <xdr:ext cx="73776" cy="202623"/>
    <xdr:sp macro="" textlink="">
      <xdr:nvSpPr>
        <xdr:cNvPr id="1027" name="Text Box 29">
          <a:extLst>
            <a:ext uri="{FF2B5EF4-FFF2-40B4-BE49-F238E27FC236}">
              <a16:creationId xmlns:a16="http://schemas.microsoft.com/office/drawing/2014/main" id="{F60F3563-4590-40F7-8F58-459C1C6DEB85}"/>
            </a:ext>
          </a:extLst>
        </xdr:cNvPr>
        <xdr:cNvSpPr txBox="1">
          <a:spLocks noChangeArrowheads="1"/>
        </xdr:cNvSpPr>
      </xdr:nvSpPr>
      <xdr:spPr bwMode="auto">
        <a:xfrm>
          <a:off x="4972050" y="843915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66</xdr:row>
      <xdr:rowOff>0</xdr:rowOff>
    </xdr:from>
    <xdr:ext cx="68580" cy="200025"/>
    <xdr:sp macro="" textlink="">
      <xdr:nvSpPr>
        <xdr:cNvPr id="1028" name="Text Box 29">
          <a:extLst>
            <a:ext uri="{FF2B5EF4-FFF2-40B4-BE49-F238E27FC236}">
              <a16:creationId xmlns:a16="http://schemas.microsoft.com/office/drawing/2014/main" id="{13B38C75-7226-4E9B-88AA-42EBDEA47D28}"/>
            </a:ext>
          </a:extLst>
        </xdr:cNvPr>
        <xdr:cNvSpPr txBox="1">
          <a:spLocks noChangeArrowheads="1"/>
        </xdr:cNvSpPr>
      </xdr:nvSpPr>
      <xdr:spPr bwMode="auto">
        <a:xfrm>
          <a:off x="4972050" y="843915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52</xdr:row>
      <xdr:rowOff>0</xdr:rowOff>
    </xdr:from>
    <xdr:ext cx="73776" cy="202623"/>
    <xdr:sp macro="" textlink="">
      <xdr:nvSpPr>
        <xdr:cNvPr id="1029" name="Text Box 29">
          <a:extLst>
            <a:ext uri="{FF2B5EF4-FFF2-40B4-BE49-F238E27FC236}">
              <a16:creationId xmlns:a16="http://schemas.microsoft.com/office/drawing/2014/main" id="{BCC9F8A8-9975-41FD-BF75-236CD204DDD7}"/>
            </a:ext>
          </a:extLst>
        </xdr:cNvPr>
        <xdr:cNvSpPr txBox="1">
          <a:spLocks noChangeArrowheads="1"/>
        </xdr:cNvSpPr>
      </xdr:nvSpPr>
      <xdr:spPr bwMode="auto">
        <a:xfrm>
          <a:off x="4972050" y="1026795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52</xdr:row>
      <xdr:rowOff>0</xdr:rowOff>
    </xdr:from>
    <xdr:ext cx="68580" cy="200025"/>
    <xdr:sp macro="" textlink="">
      <xdr:nvSpPr>
        <xdr:cNvPr id="1030" name="Text Box 29">
          <a:extLst>
            <a:ext uri="{FF2B5EF4-FFF2-40B4-BE49-F238E27FC236}">
              <a16:creationId xmlns:a16="http://schemas.microsoft.com/office/drawing/2014/main" id="{BC6C96D9-48FA-45B3-B64C-0D11DBFCEEB9}"/>
            </a:ext>
          </a:extLst>
        </xdr:cNvPr>
        <xdr:cNvSpPr txBox="1">
          <a:spLocks noChangeArrowheads="1"/>
        </xdr:cNvSpPr>
      </xdr:nvSpPr>
      <xdr:spPr bwMode="auto">
        <a:xfrm>
          <a:off x="4972050" y="1026795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53</xdr:row>
      <xdr:rowOff>0</xdr:rowOff>
    </xdr:from>
    <xdr:ext cx="73776" cy="202623"/>
    <xdr:sp macro="" textlink="">
      <xdr:nvSpPr>
        <xdr:cNvPr id="1031" name="Text Box 29">
          <a:extLst>
            <a:ext uri="{FF2B5EF4-FFF2-40B4-BE49-F238E27FC236}">
              <a16:creationId xmlns:a16="http://schemas.microsoft.com/office/drawing/2014/main" id="{62ECC793-6A59-4532-8AF1-90B9D83CC837}"/>
            </a:ext>
          </a:extLst>
        </xdr:cNvPr>
        <xdr:cNvSpPr txBox="1">
          <a:spLocks noChangeArrowheads="1"/>
        </xdr:cNvSpPr>
      </xdr:nvSpPr>
      <xdr:spPr bwMode="auto">
        <a:xfrm>
          <a:off x="4972050" y="1026795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53</xdr:row>
      <xdr:rowOff>0</xdr:rowOff>
    </xdr:from>
    <xdr:ext cx="68580" cy="200025"/>
    <xdr:sp macro="" textlink="">
      <xdr:nvSpPr>
        <xdr:cNvPr id="1032" name="Text Box 29">
          <a:extLst>
            <a:ext uri="{FF2B5EF4-FFF2-40B4-BE49-F238E27FC236}">
              <a16:creationId xmlns:a16="http://schemas.microsoft.com/office/drawing/2014/main" id="{F7C18B85-63E4-4DFE-95BB-FDE55AA2CE98}"/>
            </a:ext>
          </a:extLst>
        </xdr:cNvPr>
        <xdr:cNvSpPr txBox="1">
          <a:spLocks noChangeArrowheads="1"/>
        </xdr:cNvSpPr>
      </xdr:nvSpPr>
      <xdr:spPr bwMode="auto">
        <a:xfrm>
          <a:off x="4972050" y="1026795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54</xdr:row>
      <xdr:rowOff>0</xdr:rowOff>
    </xdr:from>
    <xdr:ext cx="73776" cy="202623"/>
    <xdr:sp macro="" textlink="">
      <xdr:nvSpPr>
        <xdr:cNvPr id="1033" name="Text Box 29">
          <a:extLst>
            <a:ext uri="{FF2B5EF4-FFF2-40B4-BE49-F238E27FC236}">
              <a16:creationId xmlns:a16="http://schemas.microsoft.com/office/drawing/2014/main" id="{B76EB38C-16CF-4BF7-9007-CF166E984D17}"/>
            </a:ext>
          </a:extLst>
        </xdr:cNvPr>
        <xdr:cNvSpPr txBox="1">
          <a:spLocks noChangeArrowheads="1"/>
        </xdr:cNvSpPr>
      </xdr:nvSpPr>
      <xdr:spPr bwMode="auto">
        <a:xfrm>
          <a:off x="4972050" y="1095375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54</xdr:row>
      <xdr:rowOff>0</xdr:rowOff>
    </xdr:from>
    <xdr:ext cx="68580" cy="200025"/>
    <xdr:sp macro="" textlink="">
      <xdr:nvSpPr>
        <xdr:cNvPr id="1034" name="Text Box 29">
          <a:extLst>
            <a:ext uri="{FF2B5EF4-FFF2-40B4-BE49-F238E27FC236}">
              <a16:creationId xmlns:a16="http://schemas.microsoft.com/office/drawing/2014/main" id="{285F096E-89E7-4634-B193-A2D0663A72CD}"/>
            </a:ext>
          </a:extLst>
        </xdr:cNvPr>
        <xdr:cNvSpPr txBox="1">
          <a:spLocks noChangeArrowheads="1"/>
        </xdr:cNvSpPr>
      </xdr:nvSpPr>
      <xdr:spPr bwMode="auto">
        <a:xfrm>
          <a:off x="4972050" y="1095375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55</xdr:row>
      <xdr:rowOff>0</xdr:rowOff>
    </xdr:from>
    <xdr:ext cx="73776" cy="202623"/>
    <xdr:sp macro="" textlink="">
      <xdr:nvSpPr>
        <xdr:cNvPr id="1035" name="Text Box 29">
          <a:extLst>
            <a:ext uri="{FF2B5EF4-FFF2-40B4-BE49-F238E27FC236}">
              <a16:creationId xmlns:a16="http://schemas.microsoft.com/office/drawing/2014/main" id="{F61C0DC1-44AF-4BDE-9116-3EEF6DE84DF8}"/>
            </a:ext>
          </a:extLst>
        </xdr:cNvPr>
        <xdr:cNvSpPr txBox="1">
          <a:spLocks noChangeArrowheads="1"/>
        </xdr:cNvSpPr>
      </xdr:nvSpPr>
      <xdr:spPr bwMode="auto">
        <a:xfrm>
          <a:off x="4972050" y="1118235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55</xdr:row>
      <xdr:rowOff>0</xdr:rowOff>
    </xdr:from>
    <xdr:ext cx="68580" cy="200025"/>
    <xdr:sp macro="" textlink="">
      <xdr:nvSpPr>
        <xdr:cNvPr id="1036" name="Text Box 29">
          <a:extLst>
            <a:ext uri="{FF2B5EF4-FFF2-40B4-BE49-F238E27FC236}">
              <a16:creationId xmlns:a16="http://schemas.microsoft.com/office/drawing/2014/main" id="{D4AEBE9A-3C2A-4058-85E2-E509F8389E31}"/>
            </a:ext>
          </a:extLst>
        </xdr:cNvPr>
        <xdr:cNvSpPr txBox="1">
          <a:spLocks noChangeArrowheads="1"/>
        </xdr:cNvSpPr>
      </xdr:nvSpPr>
      <xdr:spPr bwMode="auto">
        <a:xfrm>
          <a:off x="4972050" y="1118235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60</xdr:row>
      <xdr:rowOff>0</xdr:rowOff>
    </xdr:from>
    <xdr:ext cx="73776" cy="202623"/>
    <xdr:sp macro="" textlink="">
      <xdr:nvSpPr>
        <xdr:cNvPr id="1037" name="Text Box 29">
          <a:extLst>
            <a:ext uri="{FF2B5EF4-FFF2-40B4-BE49-F238E27FC236}">
              <a16:creationId xmlns:a16="http://schemas.microsoft.com/office/drawing/2014/main" id="{5C2870B4-CD3C-4AF2-A287-AF18B2F76758}"/>
            </a:ext>
          </a:extLst>
        </xdr:cNvPr>
        <xdr:cNvSpPr txBox="1">
          <a:spLocks noChangeArrowheads="1"/>
        </xdr:cNvSpPr>
      </xdr:nvSpPr>
      <xdr:spPr bwMode="auto">
        <a:xfrm>
          <a:off x="4972050" y="1163955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60</xdr:row>
      <xdr:rowOff>0</xdr:rowOff>
    </xdr:from>
    <xdr:ext cx="68580" cy="200025"/>
    <xdr:sp macro="" textlink="">
      <xdr:nvSpPr>
        <xdr:cNvPr id="1038" name="Text Box 29">
          <a:extLst>
            <a:ext uri="{FF2B5EF4-FFF2-40B4-BE49-F238E27FC236}">
              <a16:creationId xmlns:a16="http://schemas.microsoft.com/office/drawing/2014/main" id="{08C647B4-A077-4266-AE5D-8CA9C9097EB2}"/>
            </a:ext>
          </a:extLst>
        </xdr:cNvPr>
        <xdr:cNvSpPr txBox="1">
          <a:spLocks noChangeArrowheads="1"/>
        </xdr:cNvSpPr>
      </xdr:nvSpPr>
      <xdr:spPr bwMode="auto">
        <a:xfrm>
          <a:off x="4972050" y="1163955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58</xdr:row>
      <xdr:rowOff>0</xdr:rowOff>
    </xdr:from>
    <xdr:ext cx="73776" cy="202623"/>
    <xdr:sp macro="" textlink="">
      <xdr:nvSpPr>
        <xdr:cNvPr id="1039" name="Text Box 29">
          <a:extLst>
            <a:ext uri="{FF2B5EF4-FFF2-40B4-BE49-F238E27FC236}">
              <a16:creationId xmlns:a16="http://schemas.microsoft.com/office/drawing/2014/main" id="{25463851-7503-4584-B291-AD7AF9983F29}"/>
            </a:ext>
          </a:extLst>
        </xdr:cNvPr>
        <xdr:cNvSpPr txBox="1">
          <a:spLocks noChangeArrowheads="1"/>
        </xdr:cNvSpPr>
      </xdr:nvSpPr>
      <xdr:spPr bwMode="auto">
        <a:xfrm>
          <a:off x="4972050" y="1163955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58</xdr:row>
      <xdr:rowOff>0</xdr:rowOff>
    </xdr:from>
    <xdr:ext cx="68580" cy="200025"/>
    <xdr:sp macro="" textlink="">
      <xdr:nvSpPr>
        <xdr:cNvPr id="1040" name="Text Box 29">
          <a:extLst>
            <a:ext uri="{FF2B5EF4-FFF2-40B4-BE49-F238E27FC236}">
              <a16:creationId xmlns:a16="http://schemas.microsoft.com/office/drawing/2014/main" id="{87016D27-7CDE-45BC-B811-CC2EBC83B4A1}"/>
            </a:ext>
          </a:extLst>
        </xdr:cNvPr>
        <xdr:cNvSpPr txBox="1">
          <a:spLocks noChangeArrowheads="1"/>
        </xdr:cNvSpPr>
      </xdr:nvSpPr>
      <xdr:spPr bwMode="auto">
        <a:xfrm>
          <a:off x="4972050" y="1163955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63</xdr:row>
      <xdr:rowOff>0</xdr:rowOff>
    </xdr:from>
    <xdr:ext cx="73776" cy="202623"/>
    <xdr:sp macro="" textlink="">
      <xdr:nvSpPr>
        <xdr:cNvPr id="1041" name="Text Box 29">
          <a:extLst>
            <a:ext uri="{FF2B5EF4-FFF2-40B4-BE49-F238E27FC236}">
              <a16:creationId xmlns:a16="http://schemas.microsoft.com/office/drawing/2014/main" id="{9DA6B61A-9949-40A5-A959-507232BF12D5}"/>
            </a:ext>
          </a:extLst>
        </xdr:cNvPr>
        <xdr:cNvSpPr txBox="1">
          <a:spLocks noChangeArrowheads="1"/>
        </xdr:cNvSpPr>
      </xdr:nvSpPr>
      <xdr:spPr bwMode="auto">
        <a:xfrm>
          <a:off x="4972050" y="1163955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63</xdr:row>
      <xdr:rowOff>0</xdr:rowOff>
    </xdr:from>
    <xdr:ext cx="68580" cy="200025"/>
    <xdr:sp macro="" textlink="">
      <xdr:nvSpPr>
        <xdr:cNvPr id="1042" name="Text Box 29">
          <a:extLst>
            <a:ext uri="{FF2B5EF4-FFF2-40B4-BE49-F238E27FC236}">
              <a16:creationId xmlns:a16="http://schemas.microsoft.com/office/drawing/2014/main" id="{B2F5B26D-97F6-48C2-BED0-3A2D3BCB4408}"/>
            </a:ext>
          </a:extLst>
        </xdr:cNvPr>
        <xdr:cNvSpPr txBox="1">
          <a:spLocks noChangeArrowheads="1"/>
        </xdr:cNvSpPr>
      </xdr:nvSpPr>
      <xdr:spPr bwMode="auto">
        <a:xfrm>
          <a:off x="4972050" y="1163955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20</xdr:row>
      <xdr:rowOff>0</xdr:rowOff>
    </xdr:from>
    <xdr:ext cx="73776" cy="202623"/>
    <xdr:sp macro="" textlink="">
      <xdr:nvSpPr>
        <xdr:cNvPr id="1043" name="Text Box 29">
          <a:extLst>
            <a:ext uri="{FF2B5EF4-FFF2-40B4-BE49-F238E27FC236}">
              <a16:creationId xmlns:a16="http://schemas.microsoft.com/office/drawing/2014/main" id="{84CBEEB7-F3E9-4599-BAC6-53A63C1E589E}"/>
            </a:ext>
          </a:extLst>
        </xdr:cNvPr>
        <xdr:cNvSpPr txBox="1">
          <a:spLocks noChangeArrowheads="1"/>
        </xdr:cNvSpPr>
      </xdr:nvSpPr>
      <xdr:spPr bwMode="auto">
        <a:xfrm>
          <a:off x="4972050" y="392430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20</xdr:row>
      <xdr:rowOff>0</xdr:rowOff>
    </xdr:from>
    <xdr:ext cx="68580" cy="200025"/>
    <xdr:sp macro="" textlink="">
      <xdr:nvSpPr>
        <xdr:cNvPr id="1044" name="Text Box 29">
          <a:extLst>
            <a:ext uri="{FF2B5EF4-FFF2-40B4-BE49-F238E27FC236}">
              <a16:creationId xmlns:a16="http://schemas.microsoft.com/office/drawing/2014/main" id="{8149B7C8-85D7-4B19-B42F-85C5BEE5746F}"/>
            </a:ext>
          </a:extLst>
        </xdr:cNvPr>
        <xdr:cNvSpPr txBox="1">
          <a:spLocks noChangeArrowheads="1"/>
        </xdr:cNvSpPr>
      </xdr:nvSpPr>
      <xdr:spPr bwMode="auto">
        <a:xfrm>
          <a:off x="4972050" y="392430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21</xdr:row>
      <xdr:rowOff>0</xdr:rowOff>
    </xdr:from>
    <xdr:ext cx="73776" cy="202623"/>
    <xdr:sp macro="" textlink="">
      <xdr:nvSpPr>
        <xdr:cNvPr id="1045" name="Text Box 29">
          <a:extLst>
            <a:ext uri="{FF2B5EF4-FFF2-40B4-BE49-F238E27FC236}">
              <a16:creationId xmlns:a16="http://schemas.microsoft.com/office/drawing/2014/main" id="{F8275253-1116-4414-A22B-648274B6577A}"/>
            </a:ext>
          </a:extLst>
        </xdr:cNvPr>
        <xdr:cNvSpPr txBox="1">
          <a:spLocks noChangeArrowheads="1"/>
        </xdr:cNvSpPr>
      </xdr:nvSpPr>
      <xdr:spPr bwMode="auto">
        <a:xfrm>
          <a:off x="4972050" y="392430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21</xdr:row>
      <xdr:rowOff>0</xdr:rowOff>
    </xdr:from>
    <xdr:ext cx="68580" cy="200025"/>
    <xdr:sp macro="" textlink="">
      <xdr:nvSpPr>
        <xdr:cNvPr id="1046" name="Text Box 29">
          <a:extLst>
            <a:ext uri="{FF2B5EF4-FFF2-40B4-BE49-F238E27FC236}">
              <a16:creationId xmlns:a16="http://schemas.microsoft.com/office/drawing/2014/main" id="{9C814E28-CB95-47DB-B606-455415F4112B}"/>
            </a:ext>
          </a:extLst>
        </xdr:cNvPr>
        <xdr:cNvSpPr txBox="1">
          <a:spLocks noChangeArrowheads="1"/>
        </xdr:cNvSpPr>
      </xdr:nvSpPr>
      <xdr:spPr bwMode="auto">
        <a:xfrm>
          <a:off x="4972050" y="392430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24</xdr:row>
      <xdr:rowOff>0</xdr:rowOff>
    </xdr:from>
    <xdr:ext cx="73776" cy="202623"/>
    <xdr:sp macro="" textlink="">
      <xdr:nvSpPr>
        <xdr:cNvPr id="1047" name="Text Box 29">
          <a:extLst>
            <a:ext uri="{FF2B5EF4-FFF2-40B4-BE49-F238E27FC236}">
              <a16:creationId xmlns:a16="http://schemas.microsoft.com/office/drawing/2014/main" id="{CE36CE75-CFD1-4DDB-A143-675B11D18A2F}"/>
            </a:ext>
          </a:extLst>
        </xdr:cNvPr>
        <xdr:cNvSpPr txBox="1">
          <a:spLocks noChangeArrowheads="1"/>
        </xdr:cNvSpPr>
      </xdr:nvSpPr>
      <xdr:spPr bwMode="auto">
        <a:xfrm>
          <a:off x="4972050" y="392430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24</xdr:row>
      <xdr:rowOff>0</xdr:rowOff>
    </xdr:from>
    <xdr:ext cx="68580" cy="200025"/>
    <xdr:sp macro="" textlink="">
      <xdr:nvSpPr>
        <xdr:cNvPr id="1048" name="Text Box 29">
          <a:extLst>
            <a:ext uri="{FF2B5EF4-FFF2-40B4-BE49-F238E27FC236}">
              <a16:creationId xmlns:a16="http://schemas.microsoft.com/office/drawing/2014/main" id="{83FBF039-1F24-441C-AE49-03F8AA36E400}"/>
            </a:ext>
          </a:extLst>
        </xdr:cNvPr>
        <xdr:cNvSpPr txBox="1">
          <a:spLocks noChangeArrowheads="1"/>
        </xdr:cNvSpPr>
      </xdr:nvSpPr>
      <xdr:spPr bwMode="auto">
        <a:xfrm>
          <a:off x="4972050" y="392430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24</xdr:row>
      <xdr:rowOff>0</xdr:rowOff>
    </xdr:from>
    <xdr:ext cx="73776" cy="202623"/>
    <xdr:sp macro="" textlink="">
      <xdr:nvSpPr>
        <xdr:cNvPr id="1049" name="Text Box 29">
          <a:extLst>
            <a:ext uri="{FF2B5EF4-FFF2-40B4-BE49-F238E27FC236}">
              <a16:creationId xmlns:a16="http://schemas.microsoft.com/office/drawing/2014/main" id="{D699F37A-9BDC-4180-AB28-D777940B2333}"/>
            </a:ext>
          </a:extLst>
        </xdr:cNvPr>
        <xdr:cNvSpPr txBox="1">
          <a:spLocks noChangeArrowheads="1"/>
        </xdr:cNvSpPr>
      </xdr:nvSpPr>
      <xdr:spPr bwMode="auto">
        <a:xfrm>
          <a:off x="4972050" y="392430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24</xdr:row>
      <xdr:rowOff>0</xdr:rowOff>
    </xdr:from>
    <xdr:ext cx="68580" cy="200025"/>
    <xdr:sp macro="" textlink="">
      <xdr:nvSpPr>
        <xdr:cNvPr id="1050" name="Text Box 29">
          <a:extLst>
            <a:ext uri="{FF2B5EF4-FFF2-40B4-BE49-F238E27FC236}">
              <a16:creationId xmlns:a16="http://schemas.microsoft.com/office/drawing/2014/main" id="{110C0471-3B5A-4543-B5C0-DCAC5FA77655}"/>
            </a:ext>
          </a:extLst>
        </xdr:cNvPr>
        <xdr:cNvSpPr txBox="1">
          <a:spLocks noChangeArrowheads="1"/>
        </xdr:cNvSpPr>
      </xdr:nvSpPr>
      <xdr:spPr bwMode="auto">
        <a:xfrm>
          <a:off x="4972050" y="392430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27</xdr:row>
      <xdr:rowOff>0</xdr:rowOff>
    </xdr:from>
    <xdr:ext cx="73776" cy="202623"/>
    <xdr:sp macro="" textlink="">
      <xdr:nvSpPr>
        <xdr:cNvPr id="1051" name="Text Box 29">
          <a:extLst>
            <a:ext uri="{FF2B5EF4-FFF2-40B4-BE49-F238E27FC236}">
              <a16:creationId xmlns:a16="http://schemas.microsoft.com/office/drawing/2014/main" id="{1F81EEE8-CB4D-40DE-9D06-302EB1B46A9C}"/>
            </a:ext>
          </a:extLst>
        </xdr:cNvPr>
        <xdr:cNvSpPr txBox="1">
          <a:spLocks noChangeArrowheads="1"/>
        </xdr:cNvSpPr>
      </xdr:nvSpPr>
      <xdr:spPr bwMode="auto">
        <a:xfrm>
          <a:off x="4972050" y="392430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27</xdr:row>
      <xdr:rowOff>0</xdr:rowOff>
    </xdr:from>
    <xdr:ext cx="68580" cy="200025"/>
    <xdr:sp macro="" textlink="">
      <xdr:nvSpPr>
        <xdr:cNvPr id="1052" name="Text Box 29">
          <a:extLst>
            <a:ext uri="{FF2B5EF4-FFF2-40B4-BE49-F238E27FC236}">
              <a16:creationId xmlns:a16="http://schemas.microsoft.com/office/drawing/2014/main" id="{75283BA0-544C-46C9-87EA-4076009194ED}"/>
            </a:ext>
          </a:extLst>
        </xdr:cNvPr>
        <xdr:cNvSpPr txBox="1">
          <a:spLocks noChangeArrowheads="1"/>
        </xdr:cNvSpPr>
      </xdr:nvSpPr>
      <xdr:spPr bwMode="auto">
        <a:xfrm>
          <a:off x="4972050" y="392430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27</xdr:row>
      <xdr:rowOff>0</xdr:rowOff>
    </xdr:from>
    <xdr:ext cx="73776" cy="202623"/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1CC28931-57EC-480D-9494-CBE936C99064}"/>
            </a:ext>
          </a:extLst>
        </xdr:cNvPr>
        <xdr:cNvSpPr txBox="1">
          <a:spLocks noChangeArrowheads="1"/>
        </xdr:cNvSpPr>
      </xdr:nvSpPr>
      <xdr:spPr bwMode="auto">
        <a:xfrm>
          <a:off x="4972050" y="392430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27</xdr:row>
      <xdr:rowOff>0</xdr:rowOff>
    </xdr:from>
    <xdr:ext cx="68580" cy="200025"/>
    <xdr:sp macro="" textlink="">
      <xdr:nvSpPr>
        <xdr:cNvPr id="1054" name="Text Box 29">
          <a:extLst>
            <a:ext uri="{FF2B5EF4-FFF2-40B4-BE49-F238E27FC236}">
              <a16:creationId xmlns:a16="http://schemas.microsoft.com/office/drawing/2014/main" id="{317F4BD3-7465-401D-ADB1-507DFE46993E}"/>
            </a:ext>
          </a:extLst>
        </xdr:cNvPr>
        <xdr:cNvSpPr txBox="1">
          <a:spLocks noChangeArrowheads="1"/>
        </xdr:cNvSpPr>
      </xdr:nvSpPr>
      <xdr:spPr bwMode="auto">
        <a:xfrm>
          <a:off x="4972050" y="392430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23</xdr:row>
      <xdr:rowOff>0</xdr:rowOff>
    </xdr:from>
    <xdr:ext cx="73776" cy="202623"/>
    <xdr:sp macro="" textlink="">
      <xdr:nvSpPr>
        <xdr:cNvPr id="1055" name="Text Box 29">
          <a:extLst>
            <a:ext uri="{FF2B5EF4-FFF2-40B4-BE49-F238E27FC236}">
              <a16:creationId xmlns:a16="http://schemas.microsoft.com/office/drawing/2014/main" id="{67F449EA-F751-4ACF-8827-C72CBFA9F78C}"/>
            </a:ext>
          </a:extLst>
        </xdr:cNvPr>
        <xdr:cNvSpPr txBox="1">
          <a:spLocks noChangeArrowheads="1"/>
        </xdr:cNvSpPr>
      </xdr:nvSpPr>
      <xdr:spPr bwMode="auto">
        <a:xfrm>
          <a:off x="4972050" y="369570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23</xdr:row>
      <xdr:rowOff>0</xdr:rowOff>
    </xdr:from>
    <xdr:ext cx="68580" cy="200025"/>
    <xdr:sp macro="" textlink="">
      <xdr:nvSpPr>
        <xdr:cNvPr id="1056" name="Text Box 29">
          <a:extLst>
            <a:ext uri="{FF2B5EF4-FFF2-40B4-BE49-F238E27FC236}">
              <a16:creationId xmlns:a16="http://schemas.microsoft.com/office/drawing/2014/main" id="{79FEF874-EB8D-4111-A092-C8A6923A7CCF}"/>
            </a:ext>
          </a:extLst>
        </xdr:cNvPr>
        <xdr:cNvSpPr txBox="1">
          <a:spLocks noChangeArrowheads="1"/>
        </xdr:cNvSpPr>
      </xdr:nvSpPr>
      <xdr:spPr bwMode="auto">
        <a:xfrm>
          <a:off x="4972050" y="369570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26</xdr:row>
      <xdr:rowOff>0</xdr:rowOff>
    </xdr:from>
    <xdr:ext cx="73776" cy="202623"/>
    <xdr:sp macro="" textlink="">
      <xdr:nvSpPr>
        <xdr:cNvPr id="1057" name="Text Box 29">
          <a:extLst>
            <a:ext uri="{FF2B5EF4-FFF2-40B4-BE49-F238E27FC236}">
              <a16:creationId xmlns:a16="http://schemas.microsoft.com/office/drawing/2014/main" id="{43409955-DA06-4250-997A-90DF2C6677CC}"/>
            </a:ext>
          </a:extLst>
        </xdr:cNvPr>
        <xdr:cNvSpPr txBox="1">
          <a:spLocks noChangeArrowheads="1"/>
        </xdr:cNvSpPr>
      </xdr:nvSpPr>
      <xdr:spPr bwMode="auto">
        <a:xfrm>
          <a:off x="4972050" y="369570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26</xdr:row>
      <xdr:rowOff>0</xdr:rowOff>
    </xdr:from>
    <xdr:ext cx="68580" cy="200025"/>
    <xdr:sp macro="" textlink="">
      <xdr:nvSpPr>
        <xdr:cNvPr id="1058" name="Text Box 29">
          <a:extLst>
            <a:ext uri="{FF2B5EF4-FFF2-40B4-BE49-F238E27FC236}">
              <a16:creationId xmlns:a16="http://schemas.microsoft.com/office/drawing/2014/main" id="{EF3786A5-FB61-43EF-A25B-41D607DEEA41}"/>
            </a:ext>
          </a:extLst>
        </xdr:cNvPr>
        <xdr:cNvSpPr txBox="1">
          <a:spLocks noChangeArrowheads="1"/>
        </xdr:cNvSpPr>
      </xdr:nvSpPr>
      <xdr:spPr bwMode="auto">
        <a:xfrm>
          <a:off x="4972050" y="369570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2817788</xdr:colOff>
      <xdr:row>18</xdr:row>
      <xdr:rowOff>196849</xdr:rowOff>
    </xdr:from>
    <xdr:to>
      <xdr:col>2</xdr:col>
      <xdr:colOff>18349</xdr:colOff>
      <xdr:row>22</xdr:row>
      <xdr:rowOff>0</xdr:rowOff>
    </xdr:to>
    <xdr:pic>
      <xdr:nvPicPr>
        <xdr:cNvPr id="1067" name="Billede 1066">
          <a:extLst>
            <a:ext uri="{FF2B5EF4-FFF2-40B4-BE49-F238E27FC236}">
              <a16:creationId xmlns:a16="http://schemas.microsoft.com/office/drawing/2014/main" id="{313C7BFC-B7F8-FF12-0AB7-41AB86C8D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738" y="3816349"/>
          <a:ext cx="724811" cy="717551"/>
        </a:xfrm>
        <a:prstGeom prst="rect">
          <a:avLst/>
        </a:prstGeom>
      </xdr:spPr>
    </xdr:pic>
    <xdr:clientData/>
  </xdr:twoCellAnchor>
  <xdr:twoCellAnchor editAs="oneCell">
    <xdr:from>
      <xdr:col>1</xdr:col>
      <xdr:colOff>2780805</xdr:colOff>
      <xdr:row>22</xdr:row>
      <xdr:rowOff>152400</xdr:rowOff>
    </xdr:from>
    <xdr:to>
      <xdr:col>1</xdr:col>
      <xdr:colOff>3515323</xdr:colOff>
      <xdr:row>25</xdr:row>
      <xdr:rowOff>206375</xdr:rowOff>
    </xdr:to>
    <xdr:pic>
      <xdr:nvPicPr>
        <xdr:cNvPr id="1069" name="Billede 1068">
          <a:extLst>
            <a:ext uri="{FF2B5EF4-FFF2-40B4-BE49-F238E27FC236}">
              <a16:creationId xmlns:a16="http://schemas.microsoft.com/office/drawing/2014/main" id="{075AB861-D0A3-40FA-AE3B-336B5FB0A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2755" y="5829300"/>
          <a:ext cx="734518" cy="739775"/>
        </a:xfrm>
        <a:prstGeom prst="rect">
          <a:avLst/>
        </a:prstGeom>
      </xdr:spPr>
    </xdr:pic>
    <xdr:clientData/>
  </xdr:twoCellAnchor>
  <xdr:twoCellAnchor editAs="oneCell">
    <xdr:from>
      <xdr:col>1</xdr:col>
      <xdr:colOff>2789907</xdr:colOff>
      <xdr:row>25</xdr:row>
      <xdr:rowOff>342900</xdr:rowOff>
    </xdr:from>
    <xdr:to>
      <xdr:col>2</xdr:col>
      <xdr:colOff>31750</xdr:colOff>
      <xdr:row>30</xdr:row>
      <xdr:rowOff>9126</xdr:rowOff>
    </xdr:to>
    <xdr:pic>
      <xdr:nvPicPr>
        <xdr:cNvPr id="1073" name="Billede 1072">
          <a:extLst>
            <a:ext uri="{FF2B5EF4-FFF2-40B4-BE49-F238E27FC236}">
              <a16:creationId xmlns:a16="http://schemas.microsoft.com/office/drawing/2014/main" id="{D757C348-1FE5-BDD8-96F7-CAD5A9748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1857" y="5419725"/>
          <a:ext cx="766093" cy="761601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0</xdr:row>
      <xdr:rowOff>0</xdr:rowOff>
    </xdr:from>
    <xdr:to>
      <xdr:col>5</xdr:col>
      <xdr:colOff>878231</xdr:colOff>
      <xdr:row>13</xdr:row>
      <xdr:rowOff>114299</xdr:rowOff>
    </xdr:to>
    <xdr:pic>
      <xdr:nvPicPr>
        <xdr:cNvPr id="1061" name="Billede 1060">
          <a:extLst>
            <a:ext uri="{FF2B5EF4-FFF2-40B4-BE49-F238E27FC236}">
              <a16:creationId xmlns:a16="http://schemas.microsoft.com/office/drawing/2014/main" id="{A8CF57CB-312D-44C0-BF0D-BAD0845D2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" y="0"/>
          <a:ext cx="7593357" cy="2714624"/>
        </a:xfrm>
        <a:prstGeom prst="rect">
          <a:avLst/>
        </a:prstGeom>
      </xdr:spPr>
    </xdr:pic>
    <xdr:clientData/>
  </xdr:twoCellAnchor>
  <xdr:oneCellAnchor>
    <xdr:from>
      <xdr:col>2</xdr:col>
      <xdr:colOff>1181100</xdr:colOff>
      <xdr:row>34</xdr:row>
      <xdr:rowOff>0</xdr:rowOff>
    </xdr:from>
    <xdr:ext cx="73776" cy="202623"/>
    <xdr:sp macro="" textlink="">
      <xdr:nvSpPr>
        <xdr:cNvPr id="1062" name="Text Box 29">
          <a:extLst>
            <a:ext uri="{FF2B5EF4-FFF2-40B4-BE49-F238E27FC236}">
              <a16:creationId xmlns:a16="http://schemas.microsoft.com/office/drawing/2014/main" id="{2314C324-2C22-498B-AB92-A762433BA9AA}"/>
            </a:ext>
          </a:extLst>
        </xdr:cNvPr>
        <xdr:cNvSpPr txBox="1">
          <a:spLocks noChangeArrowheads="1"/>
        </xdr:cNvSpPr>
      </xdr:nvSpPr>
      <xdr:spPr bwMode="auto">
        <a:xfrm>
          <a:off x="4972050" y="628650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34</xdr:row>
      <xdr:rowOff>0</xdr:rowOff>
    </xdr:from>
    <xdr:ext cx="68580" cy="200025"/>
    <xdr:sp macro="" textlink="">
      <xdr:nvSpPr>
        <xdr:cNvPr id="1063" name="Text Box 29">
          <a:extLst>
            <a:ext uri="{FF2B5EF4-FFF2-40B4-BE49-F238E27FC236}">
              <a16:creationId xmlns:a16="http://schemas.microsoft.com/office/drawing/2014/main" id="{02521942-A904-43C1-971B-8BA9E7F914A9}"/>
            </a:ext>
          </a:extLst>
        </xdr:cNvPr>
        <xdr:cNvSpPr txBox="1">
          <a:spLocks noChangeArrowheads="1"/>
        </xdr:cNvSpPr>
      </xdr:nvSpPr>
      <xdr:spPr bwMode="auto">
        <a:xfrm>
          <a:off x="4972050" y="628650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22</xdr:row>
      <xdr:rowOff>0</xdr:rowOff>
    </xdr:from>
    <xdr:ext cx="73776" cy="202623"/>
    <xdr:sp macro="" textlink="">
      <xdr:nvSpPr>
        <xdr:cNvPr id="8" name="Text Box 29">
          <a:extLst>
            <a:ext uri="{FF2B5EF4-FFF2-40B4-BE49-F238E27FC236}">
              <a16:creationId xmlns:a16="http://schemas.microsoft.com/office/drawing/2014/main" id="{072FDF01-B6D9-400F-AC32-64D411A98F48}"/>
            </a:ext>
          </a:extLst>
        </xdr:cNvPr>
        <xdr:cNvSpPr txBox="1">
          <a:spLocks noChangeArrowheads="1"/>
        </xdr:cNvSpPr>
      </xdr:nvSpPr>
      <xdr:spPr bwMode="auto">
        <a:xfrm>
          <a:off x="4972050" y="384810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22</xdr:row>
      <xdr:rowOff>0</xdr:rowOff>
    </xdr:from>
    <xdr:ext cx="68580" cy="200025"/>
    <xdr:sp macro="" textlink="">
      <xdr:nvSpPr>
        <xdr:cNvPr id="1060" name="Text Box 29">
          <a:extLst>
            <a:ext uri="{FF2B5EF4-FFF2-40B4-BE49-F238E27FC236}">
              <a16:creationId xmlns:a16="http://schemas.microsoft.com/office/drawing/2014/main" id="{0547477A-0530-4534-923D-064B94E40A77}"/>
            </a:ext>
          </a:extLst>
        </xdr:cNvPr>
        <xdr:cNvSpPr txBox="1">
          <a:spLocks noChangeArrowheads="1"/>
        </xdr:cNvSpPr>
      </xdr:nvSpPr>
      <xdr:spPr bwMode="auto">
        <a:xfrm>
          <a:off x="4972050" y="384810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22</xdr:row>
      <xdr:rowOff>0</xdr:rowOff>
    </xdr:from>
    <xdr:ext cx="73776" cy="202623"/>
    <xdr:sp macro="" textlink="">
      <xdr:nvSpPr>
        <xdr:cNvPr id="1064" name="Text Box 29">
          <a:extLst>
            <a:ext uri="{FF2B5EF4-FFF2-40B4-BE49-F238E27FC236}">
              <a16:creationId xmlns:a16="http://schemas.microsoft.com/office/drawing/2014/main" id="{192EDAD4-A62F-4858-8BBB-25F62E2FA29F}"/>
            </a:ext>
          </a:extLst>
        </xdr:cNvPr>
        <xdr:cNvSpPr txBox="1">
          <a:spLocks noChangeArrowheads="1"/>
        </xdr:cNvSpPr>
      </xdr:nvSpPr>
      <xdr:spPr bwMode="auto">
        <a:xfrm>
          <a:off x="4972050" y="361950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22</xdr:row>
      <xdr:rowOff>0</xdr:rowOff>
    </xdr:from>
    <xdr:ext cx="68580" cy="200025"/>
    <xdr:sp macro="" textlink="">
      <xdr:nvSpPr>
        <xdr:cNvPr id="1065" name="Text Box 29">
          <a:extLst>
            <a:ext uri="{FF2B5EF4-FFF2-40B4-BE49-F238E27FC236}">
              <a16:creationId xmlns:a16="http://schemas.microsoft.com/office/drawing/2014/main" id="{B37A7603-C7A1-4F3E-AA56-FD1EAB60A0CA}"/>
            </a:ext>
          </a:extLst>
        </xdr:cNvPr>
        <xdr:cNvSpPr txBox="1">
          <a:spLocks noChangeArrowheads="1"/>
        </xdr:cNvSpPr>
      </xdr:nvSpPr>
      <xdr:spPr bwMode="auto">
        <a:xfrm>
          <a:off x="4972050" y="361950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22</xdr:row>
      <xdr:rowOff>0</xdr:rowOff>
    </xdr:from>
    <xdr:ext cx="73776" cy="202623"/>
    <xdr:sp macro="" textlink="">
      <xdr:nvSpPr>
        <xdr:cNvPr id="1066" name="Text Box 29">
          <a:extLst>
            <a:ext uri="{FF2B5EF4-FFF2-40B4-BE49-F238E27FC236}">
              <a16:creationId xmlns:a16="http://schemas.microsoft.com/office/drawing/2014/main" id="{C08C539C-B14E-4436-963B-8B06D811C01C}"/>
            </a:ext>
          </a:extLst>
        </xdr:cNvPr>
        <xdr:cNvSpPr txBox="1">
          <a:spLocks noChangeArrowheads="1"/>
        </xdr:cNvSpPr>
      </xdr:nvSpPr>
      <xdr:spPr bwMode="auto">
        <a:xfrm>
          <a:off x="4972050" y="407670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22</xdr:row>
      <xdr:rowOff>0</xdr:rowOff>
    </xdr:from>
    <xdr:ext cx="68580" cy="200025"/>
    <xdr:sp macro="" textlink="">
      <xdr:nvSpPr>
        <xdr:cNvPr id="1068" name="Text Box 29">
          <a:extLst>
            <a:ext uri="{FF2B5EF4-FFF2-40B4-BE49-F238E27FC236}">
              <a16:creationId xmlns:a16="http://schemas.microsoft.com/office/drawing/2014/main" id="{FD1F8E56-DB8E-4D9D-9C4F-367D4132906B}"/>
            </a:ext>
          </a:extLst>
        </xdr:cNvPr>
        <xdr:cNvSpPr txBox="1">
          <a:spLocks noChangeArrowheads="1"/>
        </xdr:cNvSpPr>
      </xdr:nvSpPr>
      <xdr:spPr bwMode="auto">
        <a:xfrm>
          <a:off x="4972050" y="407670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22</xdr:row>
      <xdr:rowOff>0</xdr:rowOff>
    </xdr:from>
    <xdr:ext cx="73776" cy="202623"/>
    <xdr:sp macro="" textlink="">
      <xdr:nvSpPr>
        <xdr:cNvPr id="1070" name="Text Box 29">
          <a:extLst>
            <a:ext uri="{FF2B5EF4-FFF2-40B4-BE49-F238E27FC236}">
              <a16:creationId xmlns:a16="http://schemas.microsoft.com/office/drawing/2014/main" id="{6358BAE7-1335-48CB-878C-65DDD7ADCB07}"/>
            </a:ext>
          </a:extLst>
        </xdr:cNvPr>
        <xdr:cNvSpPr txBox="1">
          <a:spLocks noChangeArrowheads="1"/>
        </xdr:cNvSpPr>
      </xdr:nvSpPr>
      <xdr:spPr bwMode="auto">
        <a:xfrm>
          <a:off x="4972050" y="430530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22</xdr:row>
      <xdr:rowOff>0</xdr:rowOff>
    </xdr:from>
    <xdr:ext cx="68580" cy="200025"/>
    <xdr:sp macro="" textlink="">
      <xdr:nvSpPr>
        <xdr:cNvPr id="1071" name="Text Box 29">
          <a:extLst>
            <a:ext uri="{FF2B5EF4-FFF2-40B4-BE49-F238E27FC236}">
              <a16:creationId xmlns:a16="http://schemas.microsoft.com/office/drawing/2014/main" id="{6BF54696-6D7E-452B-AC00-FE4C42615F0C}"/>
            </a:ext>
          </a:extLst>
        </xdr:cNvPr>
        <xdr:cNvSpPr txBox="1">
          <a:spLocks noChangeArrowheads="1"/>
        </xdr:cNvSpPr>
      </xdr:nvSpPr>
      <xdr:spPr bwMode="auto">
        <a:xfrm>
          <a:off x="4972050" y="430530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48</xdr:row>
      <xdr:rowOff>0</xdr:rowOff>
    </xdr:from>
    <xdr:ext cx="73776" cy="202623"/>
    <xdr:sp macro="" textlink="">
      <xdr:nvSpPr>
        <xdr:cNvPr id="1074" name="Text Box 29">
          <a:extLst>
            <a:ext uri="{FF2B5EF4-FFF2-40B4-BE49-F238E27FC236}">
              <a16:creationId xmlns:a16="http://schemas.microsoft.com/office/drawing/2014/main" id="{DB729A9E-BE68-484A-84E5-8364873B6444}"/>
            </a:ext>
          </a:extLst>
        </xdr:cNvPr>
        <xdr:cNvSpPr txBox="1">
          <a:spLocks noChangeArrowheads="1"/>
        </xdr:cNvSpPr>
      </xdr:nvSpPr>
      <xdr:spPr bwMode="auto">
        <a:xfrm>
          <a:off x="4972050" y="10772775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48</xdr:row>
      <xdr:rowOff>0</xdr:rowOff>
    </xdr:from>
    <xdr:ext cx="68580" cy="200025"/>
    <xdr:sp macro="" textlink="">
      <xdr:nvSpPr>
        <xdr:cNvPr id="1075" name="Text Box 29">
          <a:extLst>
            <a:ext uri="{FF2B5EF4-FFF2-40B4-BE49-F238E27FC236}">
              <a16:creationId xmlns:a16="http://schemas.microsoft.com/office/drawing/2014/main" id="{D9A9E866-59A6-406F-AF22-920C5B3E52F6}"/>
            </a:ext>
          </a:extLst>
        </xdr:cNvPr>
        <xdr:cNvSpPr txBox="1">
          <a:spLocks noChangeArrowheads="1"/>
        </xdr:cNvSpPr>
      </xdr:nvSpPr>
      <xdr:spPr bwMode="auto">
        <a:xfrm>
          <a:off x="4972050" y="10772775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61</xdr:row>
      <xdr:rowOff>0</xdr:rowOff>
    </xdr:from>
    <xdr:ext cx="73776" cy="202623"/>
    <xdr:sp macro="" textlink="">
      <xdr:nvSpPr>
        <xdr:cNvPr id="1078" name="Text Box 29">
          <a:extLst>
            <a:ext uri="{FF2B5EF4-FFF2-40B4-BE49-F238E27FC236}">
              <a16:creationId xmlns:a16="http://schemas.microsoft.com/office/drawing/2014/main" id="{B1AEF7ED-F06B-44E4-93EE-833271A087BA}"/>
            </a:ext>
          </a:extLst>
        </xdr:cNvPr>
        <xdr:cNvSpPr txBox="1">
          <a:spLocks noChangeArrowheads="1"/>
        </xdr:cNvSpPr>
      </xdr:nvSpPr>
      <xdr:spPr bwMode="auto">
        <a:xfrm>
          <a:off x="4972050" y="1322070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61</xdr:row>
      <xdr:rowOff>0</xdr:rowOff>
    </xdr:from>
    <xdr:ext cx="68580" cy="200025"/>
    <xdr:sp macro="" textlink="">
      <xdr:nvSpPr>
        <xdr:cNvPr id="1079" name="Text Box 29">
          <a:extLst>
            <a:ext uri="{FF2B5EF4-FFF2-40B4-BE49-F238E27FC236}">
              <a16:creationId xmlns:a16="http://schemas.microsoft.com/office/drawing/2014/main" id="{5C7121C9-74BF-45E9-B365-4873052B6808}"/>
            </a:ext>
          </a:extLst>
        </xdr:cNvPr>
        <xdr:cNvSpPr txBox="1">
          <a:spLocks noChangeArrowheads="1"/>
        </xdr:cNvSpPr>
      </xdr:nvSpPr>
      <xdr:spPr bwMode="auto">
        <a:xfrm>
          <a:off x="4972050" y="1322070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66</xdr:row>
      <xdr:rowOff>0</xdr:rowOff>
    </xdr:from>
    <xdr:ext cx="73776" cy="202623"/>
    <xdr:sp macro="" textlink="">
      <xdr:nvSpPr>
        <xdr:cNvPr id="1072" name="Text Box 29">
          <a:extLst>
            <a:ext uri="{FF2B5EF4-FFF2-40B4-BE49-F238E27FC236}">
              <a16:creationId xmlns:a16="http://schemas.microsoft.com/office/drawing/2014/main" id="{109DE677-AA80-4CE1-AC24-80538428118F}"/>
            </a:ext>
          </a:extLst>
        </xdr:cNvPr>
        <xdr:cNvSpPr txBox="1">
          <a:spLocks noChangeArrowheads="1"/>
        </xdr:cNvSpPr>
      </xdr:nvSpPr>
      <xdr:spPr bwMode="auto">
        <a:xfrm>
          <a:off x="4972050" y="11001375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66</xdr:row>
      <xdr:rowOff>0</xdr:rowOff>
    </xdr:from>
    <xdr:ext cx="68580" cy="200025"/>
    <xdr:sp macro="" textlink="">
      <xdr:nvSpPr>
        <xdr:cNvPr id="1076" name="Text Box 29">
          <a:extLst>
            <a:ext uri="{FF2B5EF4-FFF2-40B4-BE49-F238E27FC236}">
              <a16:creationId xmlns:a16="http://schemas.microsoft.com/office/drawing/2014/main" id="{42E328E9-8456-4434-8ABF-E3F4E9AB45FF}"/>
            </a:ext>
          </a:extLst>
        </xdr:cNvPr>
        <xdr:cNvSpPr txBox="1">
          <a:spLocks noChangeArrowheads="1"/>
        </xdr:cNvSpPr>
      </xdr:nvSpPr>
      <xdr:spPr bwMode="auto">
        <a:xfrm>
          <a:off x="4972050" y="11001375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60</xdr:row>
      <xdr:rowOff>0</xdr:rowOff>
    </xdr:from>
    <xdr:ext cx="73776" cy="202623"/>
    <xdr:sp macro="" textlink="">
      <xdr:nvSpPr>
        <xdr:cNvPr id="1080" name="Text Box 29">
          <a:extLst>
            <a:ext uri="{FF2B5EF4-FFF2-40B4-BE49-F238E27FC236}">
              <a16:creationId xmlns:a16="http://schemas.microsoft.com/office/drawing/2014/main" id="{8C716445-69C9-486D-8793-3EDC1AA36227}"/>
            </a:ext>
          </a:extLst>
        </xdr:cNvPr>
        <xdr:cNvSpPr txBox="1">
          <a:spLocks noChangeArrowheads="1"/>
        </xdr:cNvSpPr>
      </xdr:nvSpPr>
      <xdr:spPr bwMode="auto">
        <a:xfrm>
          <a:off x="4972050" y="12715875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60</xdr:row>
      <xdr:rowOff>0</xdr:rowOff>
    </xdr:from>
    <xdr:ext cx="68580" cy="200025"/>
    <xdr:sp macro="" textlink="">
      <xdr:nvSpPr>
        <xdr:cNvPr id="1081" name="Text Box 29">
          <a:extLst>
            <a:ext uri="{FF2B5EF4-FFF2-40B4-BE49-F238E27FC236}">
              <a16:creationId xmlns:a16="http://schemas.microsoft.com/office/drawing/2014/main" id="{564D1910-8D40-4CBF-9035-9873B14678DF}"/>
            </a:ext>
          </a:extLst>
        </xdr:cNvPr>
        <xdr:cNvSpPr txBox="1">
          <a:spLocks noChangeArrowheads="1"/>
        </xdr:cNvSpPr>
      </xdr:nvSpPr>
      <xdr:spPr bwMode="auto">
        <a:xfrm>
          <a:off x="4972050" y="12715875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62</xdr:row>
      <xdr:rowOff>0</xdr:rowOff>
    </xdr:from>
    <xdr:ext cx="73776" cy="202623"/>
    <xdr:sp macro="" textlink="">
      <xdr:nvSpPr>
        <xdr:cNvPr id="1082" name="Text Box 29">
          <a:extLst>
            <a:ext uri="{FF2B5EF4-FFF2-40B4-BE49-F238E27FC236}">
              <a16:creationId xmlns:a16="http://schemas.microsoft.com/office/drawing/2014/main" id="{27FBB834-5AC5-4DF8-8A19-B8AC94AF1BA5}"/>
            </a:ext>
          </a:extLst>
        </xdr:cNvPr>
        <xdr:cNvSpPr txBox="1">
          <a:spLocks noChangeArrowheads="1"/>
        </xdr:cNvSpPr>
      </xdr:nvSpPr>
      <xdr:spPr bwMode="auto">
        <a:xfrm>
          <a:off x="4972050" y="1280160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62</xdr:row>
      <xdr:rowOff>0</xdr:rowOff>
    </xdr:from>
    <xdr:ext cx="68580" cy="200025"/>
    <xdr:sp macro="" textlink="">
      <xdr:nvSpPr>
        <xdr:cNvPr id="1083" name="Text Box 29">
          <a:extLst>
            <a:ext uri="{FF2B5EF4-FFF2-40B4-BE49-F238E27FC236}">
              <a16:creationId xmlns:a16="http://schemas.microsoft.com/office/drawing/2014/main" id="{72FC819A-7364-4657-BFBC-B8580113BDD0}"/>
            </a:ext>
          </a:extLst>
        </xdr:cNvPr>
        <xdr:cNvSpPr txBox="1">
          <a:spLocks noChangeArrowheads="1"/>
        </xdr:cNvSpPr>
      </xdr:nvSpPr>
      <xdr:spPr bwMode="auto">
        <a:xfrm>
          <a:off x="4972050" y="1280160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59</xdr:row>
      <xdr:rowOff>0</xdr:rowOff>
    </xdr:from>
    <xdr:ext cx="73776" cy="202623"/>
    <xdr:sp macro="" textlink="">
      <xdr:nvSpPr>
        <xdr:cNvPr id="1077" name="Text Box 29">
          <a:extLst>
            <a:ext uri="{FF2B5EF4-FFF2-40B4-BE49-F238E27FC236}">
              <a16:creationId xmlns:a16="http://schemas.microsoft.com/office/drawing/2014/main" id="{E4ED5FE4-190B-47CC-BE62-E97F6575FF7C}"/>
            </a:ext>
          </a:extLst>
        </xdr:cNvPr>
        <xdr:cNvSpPr txBox="1">
          <a:spLocks noChangeArrowheads="1"/>
        </xdr:cNvSpPr>
      </xdr:nvSpPr>
      <xdr:spPr bwMode="auto">
        <a:xfrm>
          <a:off x="4972050" y="12211050"/>
          <a:ext cx="73776" cy="2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1181100</xdr:colOff>
      <xdr:row>59</xdr:row>
      <xdr:rowOff>0</xdr:rowOff>
    </xdr:from>
    <xdr:ext cx="68580" cy="200025"/>
    <xdr:sp macro="" textlink="">
      <xdr:nvSpPr>
        <xdr:cNvPr id="1084" name="Text Box 29">
          <a:extLst>
            <a:ext uri="{FF2B5EF4-FFF2-40B4-BE49-F238E27FC236}">
              <a16:creationId xmlns:a16="http://schemas.microsoft.com/office/drawing/2014/main" id="{778B92EB-A96B-4D2F-8185-1873AE384BE9}"/>
            </a:ext>
          </a:extLst>
        </xdr:cNvPr>
        <xdr:cNvSpPr txBox="1">
          <a:spLocks noChangeArrowheads="1"/>
        </xdr:cNvSpPr>
      </xdr:nvSpPr>
      <xdr:spPr bwMode="auto">
        <a:xfrm>
          <a:off x="4972050" y="12211050"/>
          <a:ext cx="6858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5"/>
  <sheetViews>
    <sheetView showGridLines="0" tabSelected="1" topLeftCell="A6" zoomScaleNormal="100" workbookViewId="0">
      <selection activeCell="C32" sqref="C32"/>
    </sheetView>
  </sheetViews>
  <sheetFormatPr defaultRowHeight="15"/>
  <cols>
    <col min="1" max="1" width="5.42578125" style="1" customWidth="1"/>
    <col min="2" max="2" width="52.85546875" style="1" customWidth="1"/>
    <col min="3" max="3" width="16.28515625" style="1" customWidth="1"/>
    <col min="4" max="4" width="10.140625" style="1" customWidth="1"/>
    <col min="5" max="5" width="16.140625" style="1" customWidth="1"/>
    <col min="6" max="6" width="13.28515625" style="1" customWidth="1"/>
    <col min="7" max="7" width="21.42578125" style="6" customWidth="1"/>
    <col min="8" max="8" width="9.140625" style="1"/>
    <col min="9" max="9" width="8.85546875" style="7"/>
    <col min="10" max="10" width="9.85546875" style="1" bestFit="1" customWidth="1"/>
    <col min="11" max="11" width="8.85546875" style="8"/>
    <col min="12" max="12" width="9.140625" style="1"/>
    <col min="13" max="13" width="0" style="1" hidden="1" customWidth="1"/>
    <col min="14" max="16384" width="9.140625" style="1"/>
  </cols>
  <sheetData>
    <row r="1" spans="1:14" ht="16.5" customHeight="1">
      <c r="B1" s="2"/>
      <c r="C1" s="3"/>
      <c r="E1" s="4"/>
      <c r="F1" s="5"/>
    </row>
    <row r="2" spans="1:14" ht="16.5" customHeight="1">
      <c r="B2" s="9"/>
      <c r="E2" s="9"/>
      <c r="F2" s="5"/>
    </row>
    <row r="3" spans="1:14" ht="12" customHeight="1">
      <c r="C3" s="10"/>
      <c r="E3" s="9"/>
    </row>
    <row r="4" spans="1:14" ht="21.75" customHeight="1">
      <c r="B4" s="11"/>
      <c r="C4" s="10"/>
      <c r="E4" s="10"/>
    </row>
    <row r="5" spans="1:14" ht="16.5" customHeight="1">
      <c r="B5" s="11"/>
      <c r="C5" s="10"/>
      <c r="E5" s="10"/>
    </row>
    <row r="6" spans="1:14" ht="16.5" customHeight="1">
      <c r="B6" s="11"/>
      <c r="E6" s="10"/>
    </row>
    <row r="7" spans="1:14">
      <c r="B7" s="11"/>
      <c r="C7" s="12"/>
      <c r="E7" s="13"/>
      <c r="F7" s="13"/>
    </row>
    <row r="8" spans="1:14">
      <c r="B8" s="11"/>
      <c r="C8" s="12"/>
      <c r="E8" s="13"/>
      <c r="F8" s="13"/>
    </row>
    <row r="9" spans="1:14">
      <c r="B9" s="14"/>
      <c r="C9" s="12"/>
      <c r="D9" s="13"/>
      <c r="E9" s="13"/>
      <c r="F9" s="13"/>
    </row>
    <row r="10" spans="1:14">
      <c r="B10" s="14"/>
      <c r="C10" s="12"/>
      <c r="D10" s="13"/>
      <c r="E10" s="13"/>
      <c r="F10" s="13"/>
    </row>
    <row r="14" spans="1:14" ht="21" customHeight="1"/>
    <row r="15" spans="1:14" ht="4.5" customHeight="1">
      <c r="B15" s="14"/>
      <c r="C15" s="12"/>
      <c r="D15" s="13"/>
      <c r="F15" s="13"/>
    </row>
    <row r="16" spans="1:14" ht="24" customHeight="1">
      <c r="A16" s="15"/>
      <c r="B16" s="16" t="s">
        <v>0</v>
      </c>
      <c r="C16" s="16" t="s">
        <v>3</v>
      </c>
      <c r="D16" s="34" t="s">
        <v>4</v>
      </c>
      <c r="E16" s="34" t="s">
        <v>45</v>
      </c>
      <c r="F16" s="34" t="s">
        <v>1</v>
      </c>
      <c r="G16" s="17" t="s">
        <v>64</v>
      </c>
      <c r="H16" s="18" t="s">
        <v>2</v>
      </c>
      <c r="I16" s="19"/>
      <c r="J16" s="20" t="s">
        <v>49</v>
      </c>
      <c r="N16" s="20">
        <f>J17</f>
        <v>800</v>
      </c>
    </row>
    <row r="17" spans="1:15" s="26" customFormat="1" ht="6.75" customHeight="1">
      <c r="A17" s="40"/>
      <c r="B17" s="45"/>
      <c r="C17" s="42"/>
      <c r="D17" s="43"/>
      <c r="E17" s="43"/>
      <c r="F17" s="44"/>
      <c r="G17" s="23"/>
      <c r="H17" s="24"/>
      <c r="I17" s="25"/>
      <c r="J17" s="26">
        <v>800</v>
      </c>
      <c r="K17" s="27"/>
    </row>
    <row r="18" spans="1:15" ht="24" customHeight="1">
      <c r="A18" s="35" t="s">
        <v>6</v>
      </c>
      <c r="B18" s="36"/>
      <c r="C18" s="37"/>
      <c r="D18" s="38"/>
      <c r="E18" s="38"/>
      <c r="F18" s="39"/>
      <c r="G18" s="21"/>
      <c r="J18" s="22"/>
    </row>
    <row r="19" spans="1:15" s="26" customFormat="1" ht="18" customHeight="1">
      <c r="A19" s="40">
        <v>1</v>
      </c>
      <c r="B19" s="41" t="s">
        <v>63</v>
      </c>
      <c r="C19" s="42" t="s">
        <v>15</v>
      </c>
      <c r="D19" s="43">
        <f>(G19*4)*1.25</f>
        <v>8470</v>
      </c>
      <c r="E19" s="43">
        <f>INT($J$17*H19+I19)*1.25</f>
        <v>600</v>
      </c>
      <c r="F19" s="44">
        <f>D19+E19</f>
        <v>9070</v>
      </c>
      <c r="G19" s="23">
        <v>1694</v>
      </c>
      <c r="H19" s="24">
        <v>0.6</v>
      </c>
      <c r="I19" s="25"/>
      <c r="K19" s="27"/>
    </row>
    <row r="20" spans="1:15" s="26" customFormat="1" ht="18" customHeight="1">
      <c r="A20" s="40"/>
      <c r="B20" s="45" t="s">
        <v>46</v>
      </c>
      <c r="C20" s="42" t="s">
        <v>43</v>
      </c>
      <c r="D20" s="43">
        <f>(G20)*1.25</f>
        <v>14995</v>
      </c>
      <c r="E20" s="43">
        <f>INT($J$17*H20+I20)*1.25</f>
        <v>600</v>
      </c>
      <c r="F20" s="44">
        <f>D20+E20</f>
        <v>15595</v>
      </c>
      <c r="G20" s="23">
        <v>11996</v>
      </c>
      <c r="H20" s="24">
        <v>0.6</v>
      </c>
      <c r="I20" s="25"/>
      <c r="J20" s="26" t="s">
        <v>61</v>
      </c>
      <c r="K20" s="27"/>
    </row>
    <row r="21" spans="1:15" s="26" customFormat="1" ht="18" customHeight="1">
      <c r="A21" s="40"/>
      <c r="B21" s="45" t="s">
        <v>47</v>
      </c>
      <c r="C21" s="42" t="s">
        <v>51</v>
      </c>
      <c r="D21" s="43">
        <f>(G21)*1.25</f>
        <v>16995</v>
      </c>
      <c r="E21" s="43">
        <f t="shared" ref="E21:E56" si="0">INT($J$17*H21+I21)*1.25</f>
        <v>600</v>
      </c>
      <c r="F21" s="44">
        <f t="shared" ref="F21:F28" si="1">D21+E21</f>
        <v>17595</v>
      </c>
      <c r="G21" s="23">
        <v>13596</v>
      </c>
      <c r="H21" s="24">
        <v>0.6</v>
      </c>
      <c r="I21" s="25"/>
      <c r="J21" s="26" t="s">
        <v>61</v>
      </c>
      <c r="K21" s="27"/>
      <c r="O21" s="52"/>
    </row>
    <row r="22" spans="1:15" s="26" customFormat="1" ht="18" customHeight="1">
      <c r="A22" s="40"/>
      <c r="B22" s="45" t="s">
        <v>48</v>
      </c>
      <c r="C22" s="42" t="s">
        <v>52</v>
      </c>
      <c r="D22" s="43">
        <f>(G22)*1.25</f>
        <v>16995</v>
      </c>
      <c r="E22" s="43">
        <f t="shared" si="0"/>
        <v>600</v>
      </c>
      <c r="F22" s="44">
        <f t="shared" si="1"/>
        <v>17595</v>
      </c>
      <c r="G22" s="23">
        <v>13596</v>
      </c>
      <c r="H22" s="24">
        <v>0.6</v>
      </c>
      <c r="I22" s="25"/>
      <c r="J22" s="26" t="s">
        <v>61</v>
      </c>
      <c r="K22" s="27"/>
    </row>
    <row r="23" spans="1:15" s="26" customFormat="1" ht="18" customHeight="1">
      <c r="A23" s="40"/>
      <c r="B23" s="45"/>
      <c r="C23" s="42"/>
      <c r="D23" s="43"/>
      <c r="E23" s="43"/>
      <c r="F23" s="44"/>
      <c r="G23" s="23"/>
      <c r="H23" s="24"/>
      <c r="I23" s="25"/>
      <c r="K23" s="27"/>
    </row>
    <row r="24" spans="1:15" s="26" customFormat="1" ht="18" customHeight="1">
      <c r="A24" s="40">
        <v>2</v>
      </c>
      <c r="B24" s="41" t="s">
        <v>7</v>
      </c>
      <c r="C24" s="42" t="s">
        <v>16</v>
      </c>
      <c r="D24" s="43">
        <f>(G24*4)*1.25</f>
        <v>10575</v>
      </c>
      <c r="E24" s="43">
        <f t="shared" si="0"/>
        <v>600</v>
      </c>
      <c r="F24" s="44">
        <f t="shared" si="1"/>
        <v>11175</v>
      </c>
      <c r="G24" s="23">
        <v>2115</v>
      </c>
      <c r="H24" s="24">
        <v>0.6</v>
      </c>
      <c r="I24" s="25"/>
      <c r="J24" s="26" t="s">
        <v>61</v>
      </c>
      <c r="K24" s="27"/>
    </row>
    <row r="25" spans="1:15" s="26" customFormat="1" ht="18" customHeight="1">
      <c r="A25" s="40"/>
      <c r="B25" s="45" t="s">
        <v>48</v>
      </c>
      <c r="C25" s="42" t="s">
        <v>53</v>
      </c>
      <c r="D25" s="43">
        <f>(G25)*1.25</f>
        <v>20995</v>
      </c>
      <c r="E25" s="43">
        <f t="shared" si="0"/>
        <v>600</v>
      </c>
      <c r="F25" s="44">
        <f t="shared" si="1"/>
        <v>21595</v>
      </c>
      <c r="G25" s="23">
        <v>16796</v>
      </c>
      <c r="H25" s="24">
        <v>0.6</v>
      </c>
      <c r="I25" s="25"/>
      <c r="J25" s="26" t="s">
        <v>61</v>
      </c>
      <c r="K25" s="27"/>
    </row>
    <row r="26" spans="1:15" s="26" customFormat="1" ht="32.25" customHeight="1">
      <c r="A26" s="40"/>
      <c r="B26" s="45"/>
      <c r="C26" s="42"/>
      <c r="D26" s="43"/>
      <c r="E26" s="43"/>
      <c r="F26" s="44"/>
      <c r="G26" s="23"/>
      <c r="H26" s="24"/>
      <c r="I26" s="25"/>
      <c r="K26" s="27"/>
    </row>
    <row r="27" spans="1:15" s="26" customFormat="1" ht="18" customHeight="1">
      <c r="A27" s="40">
        <v>3</v>
      </c>
      <c r="B27" s="41" t="s">
        <v>8</v>
      </c>
      <c r="C27" s="42" t="s">
        <v>17</v>
      </c>
      <c r="D27" s="43">
        <f>(G27*4)*1.25</f>
        <v>11165</v>
      </c>
      <c r="E27" s="43">
        <f t="shared" si="0"/>
        <v>600</v>
      </c>
      <c r="F27" s="44">
        <f t="shared" si="1"/>
        <v>11765</v>
      </c>
      <c r="G27" s="23">
        <v>2233</v>
      </c>
      <c r="H27" s="24">
        <v>0.6</v>
      </c>
      <c r="I27" s="25"/>
      <c r="J27" s="26" t="s">
        <v>61</v>
      </c>
      <c r="K27" s="27"/>
    </row>
    <row r="28" spans="1:15" s="26" customFormat="1" ht="18" customHeight="1">
      <c r="A28" s="40"/>
      <c r="B28" s="45" t="s">
        <v>48</v>
      </c>
      <c r="C28" s="42" t="s">
        <v>54</v>
      </c>
      <c r="D28" s="43">
        <f>(G28)*1.25</f>
        <v>21495</v>
      </c>
      <c r="E28" s="43">
        <f t="shared" si="0"/>
        <v>600</v>
      </c>
      <c r="F28" s="44">
        <f t="shared" si="1"/>
        <v>22095</v>
      </c>
      <c r="G28" s="23">
        <v>17196</v>
      </c>
      <c r="H28" s="24">
        <v>0.6</v>
      </c>
      <c r="I28" s="25"/>
      <c r="J28" s="26" t="s">
        <v>61</v>
      </c>
      <c r="K28" s="27"/>
    </row>
    <row r="29" spans="1:15" s="26" customFormat="1" ht="9" customHeight="1">
      <c r="A29" s="40"/>
      <c r="B29" s="45"/>
      <c r="C29" s="42"/>
      <c r="D29" s="43"/>
      <c r="E29" s="43"/>
      <c r="F29" s="44"/>
      <c r="G29" s="23"/>
      <c r="H29" s="24"/>
      <c r="I29" s="25"/>
      <c r="K29" s="27"/>
    </row>
    <row r="30" spans="1:15" s="26" customFormat="1" ht="9" customHeight="1">
      <c r="A30" s="40"/>
      <c r="B30" s="45"/>
      <c r="C30" s="42"/>
      <c r="D30" s="43"/>
      <c r="E30" s="43"/>
      <c r="F30" s="44"/>
      <c r="G30" s="23"/>
      <c r="H30" s="24"/>
      <c r="I30" s="25"/>
      <c r="K30" s="27"/>
    </row>
    <row r="31" spans="1:15" s="26" customFormat="1" ht="18" customHeight="1">
      <c r="A31" s="40">
        <v>4</v>
      </c>
      <c r="B31" s="45" t="s">
        <v>12</v>
      </c>
      <c r="C31" s="42" t="s">
        <v>13</v>
      </c>
      <c r="D31" s="43">
        <f>G31*1.25</f>
        <v>2341.25</v>
      </c>
      <c r="E31" s="43">
        <f>INT($J$17*H31+I31)*1.25</f>
        <v>1000</v>
      </c>
      <c r="F31" s="44">
        <f>D31+E31</f>
        <v>3341.25</v>
      </c>
      <c r="G31" s="23">
        <v>1873</v>
      </c>
      <c r="H31" s="24">
        <v>1</v>
      </c>
      <c r="I31" s="25"/>
      <c r="K31" s="27"/>
    </row>
    <row r="32" spans="1:15" s="26" customFormat="1" ht="18" customHeight="1">
      <c r="A32" s="40">
        <v>5</v>
      </c>
      <c r="B32" s="45" t="s">
        <v>14</v>
      </c>
      <c r="C32" s="42" t="s">
        <v>78</v>
      </c>
      <c r="D32" s="43">
        <f>G32*1.25</f>
        <v>2341.25</v>
      </c>
      <c r="E32" s="43">
        <f>INT($J$17*H32+I32)*1.25</f>
        <v>1000</v>
      </c>
      <c r="F32" s="44">
        <f>D32+E32</f>
        <v>3341.25</v>
      </c>
      <c r="G32" s="23">
        <v>1873</v>
      </c>
      <c r="H32" s="24">
        <v>1</v>
      </c>
      <c r="I32" s="25"/>
      <c r="K32" s="27"/>
    </row>
    <row r="33" spans="1:12" s="26" customFormat="1" ht="18" customHeight="1">
      <c r="A33" s="40">
        <v>6</v>
      </c>
      <c r="B33" s="45" t="s">
        <v>71</v>
      </c>
      <c r="C33" s="42" t="s">
        <v>72</v>
      </c>
      <c r="D33" s="43"/>
      <c r="E33" s="43"/>
      <c r="F33" s="44"/>
      <c r="G33" s="23"/>
      <c r="H33" s="24"/>
      <c r="I33" s="25"/>
      <c r="K33" s="27"/>
    </row>
    <row r="34" spans="1:12" s="26" customFormat="1" ht="18" customHeight="1">
      <c r="A34" s="40">
        <v>7</v>
      </c>
      <c r="B34" s="45" t="s">
        <v>59</v>
      </c>
      <c r="C34" s="42" t="s">
        <v>57</v>
      </c>
      <c r="D34" s="43">
        <f>G34*1.25</f>
        <v>891.25</v>
      </c>
      <c r="E34" s="43"/>
      <c r="F34" s="44">
        <f>D34+E34</f>
        <v>891.25</v>
      </c>
      <c r="G34" s="23">
        <v>713</v>
      </c>
      <c r="H34" s="24">
        <v>0</v>
      </c>
      <c r="I34" s="25"/>
      <c r="K34" s="27"/>
    </row>
    <row r="35" spans="1:12" s="26" customFormat="1" ht="18" customHeight="1">
      <c r="A35" s="40">
        <v>8</v>
      </c>
      <c r="B35" s="45" t="s">
        <v>58</v>
      </c>
      <c r="C35" s="42" t="s">
        <v>60</v>
      </c>
      <c r="D35" s="43">
        <f t="shared" ref="D35" si="2">G35*1.25</f>
        <v>813.75</v>
      </c>
      <c r="E35" s="43"/>
      <c r="F35" s="44">
        <f t="shared" ref="F35:F56" si="3">D35+E35</f>
        <v>813.75</v>
      </c>
      <c r="G35" s="23">
        <v>651</v>
      </c>
      <c r="H35" s="24">
        <v>0</v>
      </c>
      <c r="I35" s="25"/>
      <c r="K35" s="27"/>
    </row>
    <row r="36" spans="1:12" s="26" customFormat="1" ht="9" customHeight="1">
      <c r="A36" s="40"/>
      <c r="B36" s="45"/>
      <c r="C36" s="42"/>
      <c r="D36" s="43"/>
      <c r="E36" s="43"/>
      <c r="F36" s="44"/>
      <c r="G36" s="23"/>
      <c r="H36" s="24"/>
      <c r="I36" s="25"/>
      <c r="K36" s="27"/>
    </row>
    <row r="37" spans="1:12" s="26" customFormat="1" ht="18" customHeight="1">
      <c r="A37" s="35" t="s">
        <v>44</v>
      </c>
      <c r="B37" s="36"/>
      <c r="C37" s="46"/>
      <c r="D37" s="38"/>
      <c r="E37" s="43"/>
      <c r="F37" s="44"/>
      <c r="G37" s="23"/>
      <c r="H37" s="24"/>
      <c r="I37" s="25"/>
      <c r="K37" s="27"/>
      <c r="L37" s="28"/>
    </row>
    <row r="38" spans="1:12" s="26" customFormat="1" ht="18" customHeight="1">
      <c r="A38" s="40">
        <v>9</v>
      </c>
      <c r="B38" s="45" t="s">
        <v>18</v>
      </c>
      <c r="C38" s="42" t="s">
        <v>19</v>
      </c>
      <c r="D38" s="43">
        <f t="shared" ref="D38:D41" si="4">G38*1.25</f>
        <v>2895</v>
      </c>
      <c r="E38" s="43">
        <f t="shared" si="0"/>
        <v>500</v>
      </c>
      <c r="F38" s="44">
        <f t="shared" si="3"/>
        <v>3395</v>
      </c>
      <c r="G38" s="23">
        <v>2316</v>
      </c>
      <c r="H38" s="24">
        <v>0.5</v>
      </c>
      <c r="I38" s="25"/>
      <c r="K38" s="27"/>
    </row>
    <row r="39" spans="1:12" s="26" customFormat="1" ht="18" customHeight="1">
      <c r="A39" s="40">
        <v>10</v>
      </c>
      <c r="B39" s="45" t="s">
        <v>20</v>
      </c>
      <c r="C39" s="42" t="s">
        <v>21</v>
      </c>
      <c r="D39" s="43">
        <f t="shared" si="4"/>
        <v>4895</v>
      </c>
      <c r="E39" s="43">
        <f t="shared" si="0"/>
        <v>1000</v>
      </c>
      <c r="F39" s="44">
        <f t="shared" si="3"/>
        <v>5895</v>
      </c>
      <c r="G39" s="23">
        <v>3916</v>
      </c>
      <c r="H39" s="24">
        <v>1</v>
      </c>
      <c r="I39" s="25"/>
      <c r="K39" s="27"/>
    </row>
    <row r="40" spans="1:12" s="26" customFormat="1" ht="18" customHeight="1">
      <c r="A40" s="40">
        <v>11</v>
      </c>
      <c r="B40" s="45" t="s">
        <v>22</v>
      </c>
      <c r="C40" s="42" t="s">
        <v>23</v>
      </c>
      <c r="D40" s="43">
        <f t="shared" si="4"/>
        <v>2295</v>
      </c>
      <c r="E40" s="43">
        <f t="shared" si="0"/>
        <v>500</v>
      </c>
      <c r="F40" s="44">
        <f t="shared" si="3"/>
        <v>2795</v>
      </c>
      <c r="G40" s="23">
        <v>1836</v>
      </c>
      <c r="H40" s="24">
        <v>0.5</v>
      </c>
      <c r="I40" s="25"/>
      <c r="K40" s="27"/>
    </row>
    <row r="41" spans="1:12" s="26" customFormat="1" ht="18" customHeight="1">
      <c r="A41" s="40">
        <v>12</v>
      </c>
      <c r="B41" s="45" t="s">
        <v>24</v>
      </c>
      <c r="C41" s="42" t="s">
        <v>25</v>
      </c>
      <c r="D41" s="43">
        <f t="shared" si="4"/>
        <v>995</v>
      </c>
      <c r="E41" s="43">
        <f t="shared" si="0"/>
        <v>1000</v>
      </c>
      <c r="F41" s="44">
        <f t="shared" si="3"/>
        <v>1995</v>
      </c>
      <c r="G41" s="23">
        <v>796</v>
      </c>
      <c r="H41" s="24">
        <v>1</v>
      </c>
      <c r="I41" s="25"/>
      <c r="K41" s="27"/>
    </row>
    <row r="42" spans="1:12" s="26" customFormat="1" ht="9" customHeight="1">
      <c r="A42" s="40"/>
      <c r="B42" s="45"/>
      <c r="C42" s="42"/>
      <c r="D42" s="43"/>
      <c r="E42" s="43"/>
      <c r="F42" s="44"/>
      <c r="G42" s="23"/>
      <c r="H42" s="24"/>
      <c r="I42" s="25"/>
      <c r="K42" s="27"/>
    </row>
    <row r="43" spans="1:12" s="26" customFormat="1" ht="18" customHeight="1">
      <c r="A43" s="35" t="s">
        <v>34</v>
      </c>
      <c r="B43" s="36"/>
      <c r="C43" s="46"/>
      <c r="D43" s="38"/>
      <c r="E43" s="43"/>
      <c r="F43" s="44"/>
      <c r="G43" s="23"/>
      <c r="H43" s="24"/>
      <c r="I43" s="25"/>
      <c r="K43" s="27"/>
      <c r="L43" s="28"/>
    </row>
    <row r="44" spans="1:12" s="26" customFormat="1" ht="18" customHeight="1">
      <c r="A44" s="40">
        <v>13</v>
      </c>
      <c r="B44" s="45" t="s">
        <v>50</v>
      </c>
      <c r="C44" s="42" t="s">
        <v>31</v>
      </c>
      <c r="D44" s="43">
        <f>G44*1.25</f>
        <v>3645</v>
      </c>
      <c r="E44" s="43">
        <f>INT($J$17*H44+I44)*1.25</f>
        <v>1000</v>
      </c>
      <c r="F44" s="44">
        <f>D44+E44</f>
        <v>4645</v>
      </c>
      <c r="G44" s="23">
        <v>2916</v>
      </c>
      <c r="H44" s="24">
        <v>1</v>
      </c>
      <c r="I44" s="25"/>
      <c r="K44" s="27"/>
    </row>
    <row r="45" spans="1:12" s="26" customFormat="1" ht="18" customHeight="1">
      <c r="A45" s="40">
        <v>14</v>
      </c>
      <c r="B45" s="45" t="s">
        <v>56</v>
      </c>
      <c r="C45" s="42" t="s">
        <v>26</v>
      </c>
      <c r="D45" s="43">
        <f t="shared" ref="D45:D48" si="5">G45*1.25</f>
        <v>895</v>
      </c>
      <c r="E45" s="43"/>
      <c r="F45" s="44">
        <f t="shared" si="3"/>
        <v>895</v>
      </c>
      <c r="G45" s="23">
        <v>716</v>
      </c>
      <c r="H45" s="24"/>
      <c r="I45" s="25"/>
      <c r="K45" s="27"/>
    </row>
    <row r="46" spans="1:12" s="26" customFormat="1" ht="18" customHeight="1">
      <c r="A46" s="40">
        <v>15</v>
      </c>
      <c r="B46" s="45" t="s">
        <v>29</v>
      </c>
      <c r="C46" s="42" t="s">
        <v>30</v>
      </c>
      <c r="D46" s="43">
        <f t="shared" si="5"/>
        <v>1145</v>
      </c>
      <c r="E46" s="43">
        <f t="shared" si="0"/>
        <v>1000</v>
      </c>
      <c r="F46" s="44">
        <f t="shared" si="3"/>
        <v>2145</v>
      </c>
      <c r="G46" s="23">
        <v>916</v>
      </c>
      <c r="H46" s="24">
        <v>1</v>
      </c>
      <c r="I46" s="25"/>
      <c r="K46" s="27"/>
    </row>
    <row r="47" spans="1:12" s="26" customFormat="1" ht="18" customHeight="1">
      <c r="A47" s="40">
        <v>16</v>
      </c>
      <c r="B47" s="45" t="s">
        <v>27</v>
      </c>
      <c r="C47" s="42" t="s">
        <v>28</v>
      </c>
      <c r="D47" s="43">
        <f>G47*1.25</f>
        <v>865</v>
      </c>
      <c r="E47" s="43">
        <f>INT($J$17*H47+I47)*1.25</f>
        <v>250</v>
      </c>
      <c r="F47" s="44">
        <f>D47+E47</f>
        <v>1115</v>
      </c>
      <c r="G47" s="23">
        <v>692</v>
      </c>
      <c r="H47" s="24">
        <v>0.25</v>
      </c>
      <c r="I47" s="25"/>
      <c r="K47" s="27"/>
    </row>
    <row r="48" spans="1:12" s="26" customFormat="1" ht="18" customHeight="1">
      <c r="A48" s="40">
        <v>17</v>
      </c>
      <c r="B48" s="45" t="s">
        <v>32</v>
      </c>
      <c r="C48" s="42" t="s">
        <v>33</v>
      </c>
      <c r="D48" s="43">
        <f t="shared" si="5"/>
        <v>1195</v>
      </c>
      <c r="E48" s="43"/>
      <c r="F48" s="44">
        <f t="shared" si="3"/>
        <v>1195</v>
      </c>
      <c r="G48" s="23">
        <v>956</v>
      </c>
      <c r="H48" s="24"/>
      <c r="I48" s="25"/>
      <c r="K48" s="27"/>
    </row>
    <row r="49" spans="1:11" s="26" customFormat="1" ht="18" customHeight="1">
      <c r="A49" s="40">
        <v>18</v>
      </c>
      <c r="B49" s="45" t="s">
        <v>62</v>
      </c>
      <c r="C49" s="42" t="s">
        <v>66</v>
      </c>
      <c r="D49" s="43">
        <f t="shared" ref="D49:D50" si="6">G49*1.25</f>
        <v>1295</v>
      </c>
      <c r="E49" s="43"/>
      <c r="F49" s="44">
        <f t="shared" ref="F49:F50" si="7">D49+E49</f>
        <v>1295</v>
      </c>
      <c r="G49" s="23">
        <v>1036</v>
      </c>
      <c r="H49" s="24"/>
      <c r="I49" s="25"/>
      <c r="K49" s="27"/>
    </row>
    <row r="50" spans="1:11" s="26" customFormat="1" ht="18" customHeight="1">
      <c r="A50" s="40">
        <v>19</v>
      </c>
      <c r="B50" s="45" t="s">
        <v>73</v>
      </c>
      <c r="C50" s="42" t="s">
        <v>74</v>
      </c>
      <c r="D50" s="43">
        <f t="shared" si="6"/>
        <v>159</v>
      </c>
      <c r="E50" s="43"/>
      <c r="F50" s="44">
        <f t="shared" si="7"/>
        <v>159</v>
      </c>
      <c r="G50" s="23">
        <v>127.2</v>
      </c>
      <c r="H50" s="24"/>
      <c r="I50" s="25"/>
      <c r="K50" s="27"/>
    </row>
    <row r="51" spans="1:11" s="26" customFormat="1" ht="9" customHeight="1">
      <c r="A51" s="40"/>
      <c r="B51" s="45"/>
      <c r="C51" s="42"/>
      <c r="D51" s="43"/>
      <c r="E51" s="43"/>
      <c r="F51" s="44"/>
      <c r="G51" s="23"/>
      <c r="H51" s="24"/>
      <c r="I51" s="25"/>
      <c r="K51" s="27"/>
    </row>
    <row r="52" spans="1:11" s="26" customFormat="1" ht="18" customHeight="1">
      <c r="A52" s="35" t="s">
        <v>5</v>
      </c>
      <c r="B52" s="36"/>
      <c r="C52" s="46"/>
      <c r="D52" s="38"/>
      <c r="E52" s="43"/>
      <c r="F52" s="44"/>
      <c r="G52" s="23"/>
      <c r="H52" s="24"/>
      <c r="I52" s="25"/>
      <c r="K52" s="27"/>
    </row>
    <row r="53" spans="1:11" s="26" customFormat="1" ht="18" customHeight="1">
      <c r="A53" s="40">
        <v>20</v>
      </c>
      <c r="B53" s="45" t="s">
        <v>37</v>
      </c>
      <c r="C53" s="42" t="s">
        <v>38</v>
      </c>
      <c r="D53" s="43">
        <f t="shared" ref="D53:D56" si="8">G53*1.25</f>
        <v>4795</v>
      </c>
      <c r="E53" s="43">
        <f t="shared" si="0"/>
        <v>2000</v>
      </c>
      <c r="F53" s="44">
        <f t="shared" si="3"/>
        <v>6795</v>
      </c>
      <c r="G53" s="23">
        <v>3836</v>
      </c>
      <c r="H53" s="24">
        <v>2</v>
      </c>
      <c r="I53" s="25"/>
      <c r="J53" s="25">
        <f>F53+F54</f>
        <v>10390</v>
      </c>
      <c r="K53" s="27"/>
    </row>
    <row r="54" spans="1:11" s="26" customFormat="1" ht="18" customHeight="1">
      <c r="A54" s="40">
        <v>21</v>
      </c>
      <c r="B54" s="45" t="s">
        <v>39</v>
      </c>
      <c r="C54" s="42" t="s">
        <v>40</v>
      </c>
      <c r="D54" s="43">
        <f t="shared" si="8"/>
        <v>2595</v>
      </c>
      <c r="E54" s="43">
        <f>INT($J$17*H54+I54)*1.25</f>
        <v>1000</v>
      </c>
      <c r="F54" s="44">
        <f t="shared" si="3"/>
        <v>3595</v>
      </c>
      <c r="G54" s="23">
        <v>2076</v>
      </c>
      <c r="H54" s="24">
        <v>1</v>
      </c>
      <c r="I54" s="25"/>
      <c r="K54" s="27"/>
    </row>
    <row r="55" spans="1:11" s="26" customFormat="1" ht="18" customHeight="1">
      <c r="A55" s="40">
        <v>22</v>
      </c>
      <c r="B55" s="45" t="s">
        <v>41</v>
      </c>
      <c r="C55" s="42" t="s">
        <v>55</v>
      </c>
      <c r="D55" s="43">
        <f t="shared" si="8"/>
        <v>99</v>
      </c>
      <c r="E55" s="43"/>
      <c r="F55" s="44">
        <f t="shared" si="3"/>
        <v>99</v>
      </c>
      <c r="G55" s="23">
        <v>79.2</v>
      </c>
      <c r="H55" s="24"/>
      <c r="I55" s="25"/>
      <c r="K55" s="27"/>
    </row>
    <row r="56" spans="1:11">
      <c r="A56" s="47">
        <v>23</v>
      </c>
      <c r="B56" s="45" t="s">
        <v>35</v>
      </c>
      <c r="C56" s="42" t="s">
        <v>36</v>
      </c>
      <c r="D56" s="43">
        <f t="shared" si="8"/>
        <v>3995</v>
      </c>
      <c r="E56" s="43">
        <f t="shared" si="0"/>
        <v>500</v>
      </c>
      <c r="F56" s="44">
        <f t="shared" si="3"/>
        <v>4495</v>
      </c>
      <c r="G56" s="6">
        <v>3196</v>
      </c>
      <c r="H56" s="18">
        <v>0.5</v>
      </c>
    </row>
    <row r="57" spans="1:11" s="26" customFormat="1" ht="9" customHeight="1">
      <c r="A57" s="40"/>
      <c r="B57" s="45"/>
      <c r="C57" s="42"/>
      <c r="D57" s="43"/>
      <c r="E57" s="43"/>
      <c r="F57" s="44"/>
      <c r="G57" s="23"/>
      <c r="H57" s="24"/>
      <c r="I57" s="25"/>
      <c r="K57" s="27"/>
    </row>
    <row r="58" spans="1:11" ht="17.25">
      <c r="A58" s="35" t="s">
        <v>9</v>
      </c>
      <c r="B58" s="36"/>
      <c r="C58" s="48"/>
      <c r="D58" s="49"/>
      <c r="E58" s="49"/>
      <c r="F58" s="44"/>
    </row>
    <row r="59" spans="1:11">
      <c r="A59" s="40">
        <v>24</v>
      </c>
      <c r="B59" s="45" t="s">
        <v>11</v>
      </c>
      <c r="C59" s="42" t="s">
        <v>42</v>
      </c>
      <c r="D59" s="43">
        <f t="shared" ref="D59:D60" si="9">G59*1.25</f>
        <v>4343.75</v>
      </c>
      <c r="E59" s="49"/>
      <c r="F59" s="44">
        <f>D59+E59</f>
        <v>4343.75</v>
      </c>
      <c r="G59" s="6">
        <v>3475</v>
      </c>
    </row>
    <row r="60" spans="1:11">
      <c r="A60" s="40"/>
      <c r="B60" s="45" t="s">
        <v>75</v>
      </c>
      <c r="C60" s="42" t="s">
        <v>77</v>
      </c>
      <c r="D60" s="43">
        <f t="shared" si="9"/>
        <v>3562.5</v>
      </c>
      <c r="E60" s="49"/>
      <c r="F60" s="44">
        <f>D60+E60</f>
        <v>3562.5</v>
      </c>
      <c r="G60" s="6">
        <v>2850</v>
      </c>
    </row>
    <row r="61" spans="1:11" ht="16.5">
      <c r="A61" s="40">
        <v>25</v>
      </c>
      <c r="B61" s="45" t="s">
        <v>10</v>
      </c>
      <c r="C61" s="42" t="s">
        <v>68</v>
      </c>
      <c r="D61" s="43">
        <f t="shared" ref="D61" si="10">G61*1.25</f>
        <v>2493.75</v>
      </c>
      <c r="E61" s="43"/>
      <c r="F61" s="44">
        <f t="shared" ref="F61" si="11">D61+E61</f>
        <v>2493.75</v>
      </c>
      <c r="G61" s="6">
        <v>1995</v>
      </c>
      <c r="J61" s="53"/>
    </row>
    <row r="62" spans="1:11">
      <c r="A62" s="40">
        <v>26</v>
      </c>
      <c r="B62" s="45" t="s">
        <v>69</v>
      </c>
      <c r="C62" s="42" t="s">
        <v>70</v>
      </c>
      <c r="D62" s="43">
        <f t="shared" ref="D62:D63" si="12">G62*1.25</f>
        <v>3743.75</v>
      </c>
      <c r="E62" s="49"/>
      <c r="F62" s="44">
        <f t="shared" ref="F62:F63" si="13">D62+E62</f>
        <v>3743.75</v>
      </c>
      <c r="G62" s="6">
        <v>2995</v>
      </c>
    </row>
    <row r="63" spans="1:11">
      <c r="A63" s="40">
        <v>27</v>
      </c>
      <c r="B63" s="45" t="s">
        <v>65</v>
      </c>
      <c r="C63" s="42" t="s">
        <v>67</v>
      </c>
      <c r="D63" s="43">
        <f t="shared" si="12"/>
        <v>395</v>
      </c>
      <c r="E63" s="49"/>
      <c r="F63" s="44">
        <f t="shared" si="13"/>
        <v>395</v>
      </c>
      <c r="G63" s="6">
        <v>316</v>
      </c>
    </row>
    <row r="64" spans="1:11">
      <c r="A64" s="47"/>
      <c r="B64" s="50"/>
      <c r="C64" s="48"/>
      <c r="D64" s="49"/>
      <c r="E64" s="49"/>
      <c r="F64" s="51"/>
    </row>
    <row r="65" spans="1:11" s="32" customFormat="1" ht="21" customHeight="1">
      <c r="A65" s="54" t="s">
        <v>76</v>
      </c>
      <c r="B65" s="55"/>
      <c r="C65" s="55"/>
      <c r="D65" s="55"/>
      <c r="E65" s="55"/>
      <c r="F65" s="56"/>
      <c r="G65" s="29"/>
      <c r="H65" s="30"/>
      <c r="I65" s="31"/>
      <c r="K65" s="33"/>
    </row>
  </sheetData>
  <mergeCells count="1">
    <mergeCell ref="A65:F65"/>
  </mergeCells>
  <phoneticPr fontId="0" type="noConversion"/>
  <printOptions horizontalCentered="1"/>
  <pageMargins left="0" right="0" top="0.39370078740157483" bottom="0" header="0" footer="0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>anmo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Dan Larsen</cp:lastModifiedBy>
  <cp:lastPrinted>2026-01-07T07:43:55Z</cp:lastPrinted>
  <dcterms:created xsi:type="dcterms:W3CDTF">2001-05-07T16:56:44Z</dcterms:created>
  <dcterms:modified xsi:type="dcterms:W3CDTF">2026-01-07T11:30:09Z</dcterms:modified>
</cp:coreProperties>
</file>